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jednotlivci" sheetId="1" r:id="rId1"/>
    <sheet name="soupisky" sheetId="2" r:id="rId2"/>
    <sheet name="pořadí" sheetId="3" r:id="rId3"/>
  </sheets>
  <definedNames/>
  <calcPr fullCalcOnLoad="1"/>
</workbook>
</file>

<file path=xl/sharedStrings.xml><?xml version="1.0" encoding="utf-8"?>
<sst xmlns="http://schemas.openxmlformats.org/spreadsheetml/2006/main" count="1319" uniqueCount="121">
  <si>
    <t>dálka</t>
  </si>
  <si>
    <t>míček</t>
  </si>
  <si>
    <t>60m</t>
  </si>
  <si>
    <t>600m</t>
  </si>
  <si>
    <t>DRUŽSTVA</t>
  </si>
  <si>
    <t>4-boj</t>
  </si>
  <si>
    <t>družstvo10</t>
  </si>
  <si>
    <t>Hradec Králové</t>
  </si>
  <si>
    <t xml:space="preserve">KRAJSKÝ PŘEBOR DRUŽSTEV - PŘÍPRAVKY sk.A    </t>
  </si>
  <si>
    <t>PŘÍPRAVKA - hoši</t>
  </si>
  <si>
    <t>2.kolo</t>
  </si>
  <si>
    <t>TJ Sokol HK "A"</t>
  </si>
  <si>
    <t>TJ Sokol Jaroměř "A"</t>
  </si>
  <si>
    <t>DC Ostroměř</t>
  </si>
  <si>
    <t>SK Týniště n.O. "A"</t>
  </si>
  <si>
    <t>TJ Sokol HK "B"</t>
  </si>
  <si>
    <t>TJ Sokol HK "C"</t>
  </si>
  <si>
    <t>TJ Sokol Jaroměř "B"</t>
  </si>
  <si>
    <t>SK Týniště n.O. "B"</t>
  </si>
  <si>
    <t>ŽEŇKA Jáchym</t>
  </si>
  <si>
    <t>KLIMEŠ Vojta</t>
  </si>
  <si>
    <t>TOUC Jiří </t>
  </si>
  <si>
    <t>BURDA Vojtěch</t>
  </si>
  <si>
    <t>RESL Matěj</t>
  </si>
  <si>
    <t>ČERNÝ Ondřej</t>
  </si>
  <si>
    <t>PROKEŠ Radovan</t>
  </si>
  <si>
    <t>ADAMEC Filip</t>
  </si>
  <si>
    <t>KLIMEŠ Martin</t>
  </si>
  <si>
    <t>TRUHLÁŘ Jan</t>
  </si>
  <si>
    <t>WEISSER Marek</t>
  </si>
  <si>
    <t>ČERMÁK Matěj</t>
  </si>
  <si>
    <t>VALEŠ Jonáš</t>
  </si>
  <si>
    <t>ŠULC Adam</t>
  </si>
  <si>
    <t>HLADÍK Václav</t>
  </si>
  <si>
    <t>JUNG Daniel</t>
  </si>
  <si>
    <t>LÁNSKÝ Jakub</t>
  </si>
  <si>
    <t>HLOUSEK Vojtěch</t>
  </si>
  <si>
    <t>HORÁK Lukáš</t>
  </si>
  <si>
    <t>KOPECKÝ Vojtěch</t>
  </si>
  <si>
    <t>KUTÍK Richard</t>
  </si>
  <si>
    <t>MAREK Ondřej</t>
  </si>
  <si>
    <t>NAGY Adam</t>
  </si>
  <si>
    <t>KUDLÁČEK Milan</t>
  </si>
  <si>
    <t>NAGY Lukáš</t>
  </si>
  <si>
    <t>PETERA Tomáš</t>
  </si>
  <si>
    <t>ZOLMAN Filip</t>
  </si>
  <si>
    <t>HÁJEK Michal</t>
  </si>
  <si>
    <t>BLÁHA Daniel</t>
  </si>
  <si>
    <t>HLÁVKO Matěj</t>
  </si>
  <si>
    <t>JAVŮREK Filip</t>
  </si>
  <si>
    <t>PAŠEK Tomáš</t>
  </si>
  <si>
    <t>PRAŽÁK Štěpán</t>
  </si>
  <si>
    <t>KAZDA Jan</t>
  </si>
  <si>
    <t>ROTHANZL Jan</t>
  </si>
  <si>
    <t>MACHAŇ Alex</t>
  </si>
  <si>
    <t>METELKA Tomáš</t>
  </si>
  <si>
    <t>ZEMAN Michal</t>
  </si>
  <si>
    <t>REGENT Maxim</t>
  </si>
  <si>
    <t>KRÁL Filip</t>
  </si>
  <si>
    <t xml:space="preserve">PECINA Adam </t>
  </si>
  <si>
    <t>KOHOUT Matyáš</t>
  </si>
  <si>
    <t>HORÁK Filip</t>
  </si>
  <si>
    <t>ŠTĚPÁN Martin</t>
  </si>
  <si>
    <t>BOROVIČKA Matěj</t>
  </si>
  <si>
    <t>WOLF Filip</t>
  </si>
  <si>
    <t>ROZSÍVAL Vít</t>
  </si>
  <si>
    <t>JENČEK Filip</t>
  </si>
  <si>
    <t>TJ Sokol HK "D"</t>
  </si>
  <si>
    <t>Pořadí v 2.kole</t>
  </si>
  <si>
    <t>Konečné pořadí po 2.kolech</t>
  </si>
  <si>
    <t>REJSEK Matyáš</t>
  </si>
  <si>
    <t>NAJMAN František</t>
  </si>
  <si>
    <t>DNP</t>
  </si>
  <si>
    <t>1:57.24</t>
  </si>
  <si>
    <t>2:01.23</t>
  </si>
  <si>
    <t>2:01.88</t>
  </si>
  <si>
    <t>2:02.97</t>
  </si>
  <si>
    <t>2:04.24</t>
  </si>
  <si>
    <t>2:04.31</t>
  </si>
  <si>
    <t>2:05.62</t>
  </si>
  <si>
    <t>2:05.83</t>
  </si>
  <si>
    <t>2:07.56</t>
  </si>
  <si>
    <t>2:08.39</t>
  </si>
  <si>
    <t>2:09.67</t>
  </si>
  <si>
    <t>2:10.03</t>
  </si>
  <si>
    <t>2:10.29</t>
  </si>
  <si>
    <t>2:11.15</t>
  </si>
  <si>
    <t>2:11.53</t>
  </si>
  <si>
    <t>2:13.17</t>
  </si>
  <si>
    <t>2:15.70</t>
  </si>
  <si>
    <t>2:16.07</t>
  </si>
  <si>
    <t>2:17.74</t>
  </si>
  <si>
    <t>2:17.99</t>
  </si>
  <si>
    <t>2:19.01</t>
  </si>
  <si>
    <t>2:20.01</t>
  </si>
  <si>
    <t>2:20.90</t>
  </si>
  <si>
    <t>2:21.74</t>
  </si>
  <si>
    <t>2:22.14</t>
  </si>
  <si>
    <t>2:22.32</t>
  </si>
  <si>
    <t>2:22.89</t>
  </si>
  <si>
    <t>2:24.23</t>
  </si>
  <si>
    <t>2:24.63</t>
  </si>
  <si>
    <t>2:24.68</t>
  </si>
  <si>
    <t>2:24.84</t>
  </si>
  <si>
    <t>2:25.32</t>
  </si>
  <si>
    <t>2:25.42</t>
  </si>
  <si>
    <t>2:26.27</t>
  </si>
  <si>
    <t>2:26.84</t>
  </si>
  <si>
    <t>2:26.91</t>
  </si>
  <si>
    <t>2:27.29</t>
  </si>
  <si>
    <t>2:29.46</t>
  </si>
  <si>
    <t>2:31.06</t>
  </si>
  <si>
    <t>2:33.60</t>
  </si>
  <si>
    <t>2:35.67</t>
  </si>
  <si>
    <t>2:36.06</t>
  </si>
  <si>
    <t>2:42.57</t>
  </si>
  <si>
    <t>2:47.29</t>
  </si>
  <si>
    <t>2:47.74</t>
  </si>
  <si>
    <t>2:50.67</t>
  </si>
  <si>
    <t>3:00.55</t>
  </si>
  <si>
    <t>25.05.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</si>
</sst>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d/m/yy"/>
    <numFmt numFmtId="169" formatCode="dd/mm/yy"/>
    <numFmt numFmtId="170" formatCode="[$-405]d\.\ mmmm\ yyyy"/>
    <numFmt numFmtId="171" formatCode="d/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¥€-2]\ #\ ##,000_);[Red]\([$€-2]\ #\ ##,000\)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169" fontId="5" fillId="0" borderId="0" xfId="0" applyNumberFormat="1" applyFont="1" applyAlignment="1" quotePrefix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quotePrefix="1">
      <alignment horizontal="left"/>
    </xf>
    <xf numFmtId="1" fontId="5" fillId="0" borderId="0" xfId="0" applyNumberFormat="1" applyFont="1" applyBorder="1" applyAlignment="1" quotePrefix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 quotePrefix="1">
      <alignment horizontal="left"/>
    </xf>
    <xf numFmtId="2" fontId="5" fillId="0" borderId="0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0" fillId="0" borderId="0" xfId="0" applyNumberFormat="1" applyFont="1" applyBorder="1" applyAlignment="1" quotePrefix="1">
      <alignment/>
    </xf>
    <xf numFmtId="1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 quotePrefix="1">
      <alignment/>
    </xf>
    <xf numFmtId="2" fontId="9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66" fontId="10" fillId="0" borderId="0" xfId="0" applyNumberFormat="1" applyFont="1" applyBorder="1" applyAlignment="1" quotePrefix="1">
      <alignment/>
    </xf>
    <xf numFmtId="166" fontId="10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4" fillId="0" borderId="0" xfId="0" applyNumberFormat="1" applyFont="1" applyBorder="1" applyAlignment="1" quotePrefix="1">
      <alignment/>
    </xf>
    <xf numFmtId="2" fontId="4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1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 quotePrefix="1">
      <alignment vertical="center"/>
    </xf>
    <xf numFmtId="14" fontId="1" fillId="0" borderId="0" xfId="0" applyNumberFormat="1" applyFont="1" applyAlignment="1" quotePrefix="1">
      <alignment vertical="center"/>
    </xf>
    <xf numFmtId="0" fontId="7" fillId="0" borderId="0" xfId="0" applyFont="1" applyAlignment="1" quotePrefix="1">
      <alignment horizontal="right" vertical="center"/>
    </xf>
    <xf numFmtId="169" fontId="7" fillId="0" borderId="0" xfId="0" applyNumberFormat="1" applyFont="1" applyAlignment="1" quotePrefix="1">
      <alignment horizontal="right" vertical="center"/>
    </xf>
    <xf numFmtId="0" fontId="1" fillId="0" borderId="0" xfId="0" applyFont="1" applyAlignment="1" quotePrefix="1">
      <alignment vertical="center"/>
    </xf>
    <xf numFmtId="0" fontId="4" fillId="0" borderId="0" xfId="0" applyFont="1" applyAlignment="1" quotePrefix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 quotePrefix="1">
      <alignment horizontal="left" vertical="center"/>
    </xf>
    <xf numFmtId="1" fontId="8" fillId="0" borderId="0" xfId="0" applyNumberFormat="1" applyFont="1" applyAlignment="1" quotePrefix="1">
      <alignment horizontal="left" vertical="center"/>
    </xf>
    <xf numFmtId="165" fontId="0" fillId="0" borderId="0" xfId="0" applyNumberFormat="1" applyBorder="1" applyAlignment="1">
      <alignment vertical="center"/>
    </xf>
    <xf numFmtId="1" fontId="7" fillId="0" borderId="0" xfId="0" applyNumberFormat="1" applyFont="1" applyAlignment="1" quotePrefix="1">
      <alignment horizontal="left" vertical="center"/>
    </xf>
    <xf numFmtId="2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1" fillId="0" borderId="0" xfId="0" applyFont="1" applyBorder="1" applyAlignment="1" quotePrefix="1">
      <alignment vertical="center"/>
    </xf>
    <xf numFmtId="0" fontId="7" fillId="0" borderId="0" xfId="0" applyFont="1" applyAlignment="1" quotePrefix="1">
      <alignment horizontal="left" vertical="center"/>
    </xf>
    <xf numFmtId="1" fontId="13" fillId="0" borderId="0" xfId="0" applyNumberFormat="1" applyFont="1" applyAlignment="1" quotePrefix="1">
      <alignment horizontal="left" vertical="center"/>
    </xf>
    <xf numFmtId="1" fontId="7" fillId="0" borderId="0" xfId="0" applyNumberFormat="1" applyFont="1" applyAlignment="1" quotePrefix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8" fillId="0" borderId="0" xfId="0" applyNumberFormat="1" applyFont="1" applyAlignment="1" quotePrefix="1">
      <alignment horizontal="right" vertical="center"/>
    </xf>
    <xf numFmtId="0" fontId="0" fillId="0" borderId="0" xfId="0" applyBorder="1" applyAlignment="1" quotePrefix="1">
      <alignment horizontal="right" vertical="center"/>
    </xf>
    <xf numFmtId="1" fontId="1" fillId="0" borderId="0" xfId="0" applyNumberFormat="1" applyFont="1" applyBorder="1" applyAlignment="1" quotePrefix="1">
      <alignment horizontal="right" vertical="center"/>
    </xf>
    <xf numFmtId="0" fontId="0" fillId="0" borderId="0" xfId="0" applyBorder="1" applyAlignment="1">
      <alignment horizontal="right" vertical="center"/>
    </xf>
    <xf numFmtId="1" fontId="13" fillId="0" borderId="0" xfId="0" applyNumberFormat="1" applyFont="1" applyAlignment="1" quotePrefix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PageLayoutView="0" workbookViewId="0" topLeftCell="A113">
      <selection activeCell="G85" sqref="G85"/>
    </sheetView>
  </sheetViews>
  <sheetFormatPr defaultColWidth="9.00390625" defaultRowHeight="12.75"/>
  <cols>
    <col min="1" max="1" width="9.125" style="6" customWidth="1"/>
    <col min="2" max="2" width="9.125" style="28" customWidth="1"/>
    <col min="3" max="3" width="20.75390625" style="7" customWidth="1"/>
    <col min="4" max="4" width="5.75390625" style="7" customWidth="1"/>
    <col min="5" max="6" width="15.75390625" style="7" customWidth="1"/>
    <col min="7" max="7" width="10.75390625" style="7" customWidth="1"/>
    <col min="8" max="16384" width="9.125" style="7" customWidth="1"/>
  </cols>
  <sheetData>
    <row r="1" spans="1:7" ht="11.25">
      <c r="A1" s="6" t="s">
        <v>5</v>
      </c>
      <c r="B1" s="27">
        <v>1203</v>
      </c>
      <c r="C1" s="25" t="s">
        <v>50</v>
      </c>
      <c r="D1" s="25">
        <v>2006</v>
      </c>
      <c r="E1" s="26" t="s">
        <v>11</v>
      </c>
      <c r="F1" s="23" t="s">
        <v>7</v>
      </c>
      <c r="G1" s="24" t="s">
        <v>120</v>
      </c>
    </row>
    <row r="2" spans="1:7" ht="11.25">
      <c r="A2" s="6" t="s">
        <v>5</v>
      </c>
      <c r="B2" s="27">
        <v>1185</v>
      </c>
      <c r="C2" s="25" t="s">
        <v>30</v>
      </c>
      <c r="D2" s="25">
        <v>2006</v>
      </c>
      <c r="E2" s="26" t="s">
        <v>13</v>
      </c>
      <c r="F2" s="23" t="s">
        <v>7</v>
      </c>
      <c r="G2" s="24" t="s">
        <v>120</v>
      </c>
    </row>
    <row r="3" spans="1:7" ht="11.25">
      <c r="A3" s="6" t="s">
        <v>5</v>
      </c>
      <c r="B3" s="27">
        <v>1073</v>
      </c>
      <c r="C3" s="25" t="s">
        <v>31</v>
      </c>
      <c r="D3" s="25">
        <v>2006</v>
      </c>
      <c r="E3" s="26" t="s">
        <v>13</v>
      </c>
      <c r="F3" s="23" t="s">
        <v>7</v>
      </c>
      <c r="G3" s="24" t="s">
        <v>120</v>
      </c>
    </row>
    <row r="4" spans="1:7" ht="11.25">
      <c r="A4" s="6" t="s">
        <v>5</v>
      </c>
      <c r="B4" s="27">
        <v>1032</v>
      </c>
      <c r="C4" s="25" t="s">
        <v>19</v>
      </c>
      <c r="D4" s="25">
        <v>2006</v>
      </c>
      <c r="E4" s="26" t="s">
        <v>14</v>
      </c>
      <c r="F4" s="23" t="s">
        <v>7</v>
      </c>
      <c r="G4" s="24" t="s">
        <v>120</v>
      </c>
    </row>
    <row r="5" spans="1:7" ht="11.25">
      <c r="A5" s="6" t="s">
        <v>5</v>
      </c>
      <c r="B5" s="27">
        <v>1021</v>
      </c>
      <c r="C5" s="25" t="s">
        <v>32</v>
      </c>
      <c r="D5" s="25">
        <v>2007</v>
      </c>
      <c r="E5" s="26" t="s">
        <v>13</v>
      </c>
      <c r="F5" s="23" t="s">
        <v>7</v>
      </c>
      <c r="G5" s="24" t="s">
        <v>120</v>
      </c>
    </row>
    <row r="6" spans="1:7" ht="11.25">
      <c r="A6" s="6" t="s">
        <v>5</v>
      </c>
      <c r="B6" s="27">
        <v>983</v>
      </c>
      <c r="C6" s="25" t="s">
        <v>41</v>
      </c>
      <c r="D6" s="25">
        <v>2006</v>
      </c>
      <c r="E6" s="26" t="s">
        <v>12</v>
      </c>
      <c r="F6" s="23" t="s">
        <v>7</v>
      </c>
      <c r="G6" s="24" t="s">
        <v>120</v>
      </c>
    </row>
    <row r="7" spans="1:7" ht="11.25">
      <c r="A7" s="6" t="s">
        <v>5</v>
      </c>
      <c r="B7" s="27">
        <v>877</v>
      </c>
      <c r="C7" s="25" t="s">
        <v>33</v>
      </c>
      <c r="D7" s="25">
        <v>2006</v>
      </c>
      <c r="E7" s="26" t="s">
        <v>13</v>
      </c>
      <c r="F7" s="23" t="s">
        <v>7</v>
      </c>
      <c r="G7" s="24" t="s">
        <v>120</v>
      </c>
    </row>
    <row r="8" spans="1:7" ht="11.25">
      <c r="A8" s="6" t="s">
        <v>5</v>
      </c>
      <c r="B8" s="27">
        <v>856</v>
      </c>
      <c r="C8" s="25" t="s">
        <v>39</v>
      </c>
      <c r="D8" s="25">
        <v>2006</v>
      </c>
      <c r="E8" s="26" t="s">
        <v>12</v>
      </c>
      <c r="F8" s="23" t="s">
        <v>7</v>
      </c>
      <c r="G8" s="24" t="s">
        <v>120</v>
      </c>
    </row>
    <row r="9" spans="1:7" ht="11.25">
      <c r="A9" s="6" t="s">
        <v>5</v>
      </c>
      <c r="B9" s="27">
        <v>816</v>
      </c>
      <c r="C9" s="25" t="s">
        <v>37</v>
      </c>
      <c r="D9" s="25">
        <v>2007</v>
      </c>
      <c r="E9" s="26" t="s">
        <v>12</v>
      </c>
      <c r="F9" s="23" t="s">
        <v>7</v>
      </c>
      <c r="G9" s="24" t="s">
        <v>120</v>
      </c>
    </row>
    <row r="10" spans="1:7" ht="11.25">
      <c r="A10" s="6" t="s">
        <v>5</v>
      </c>
      <c r="B10" s="27">
        <v>770</v>
      </c>
      <c r="C10" s="25" t="s">
        <v>38</v>
      </c>
      <c r="D10" s="25">
        <v>2006</v>
      </c>
      <c r="E10" s="26" t="s">
        <v>12</v>
      </c>
      <c r="F10" s="23" t="s">
        <v>7</v>
      </c>
      <c r="G10" s="24" t="s">
        <v>120</v>
      </c>
    </row>
    <row r="11" spans="1:7" ht="11.25">
      <c r="A11" s="6" t="s">
        <v>5</v>
      </c>
      <c r="B11" s="27">
        <v>768</v>
      </c>
      <c r="C11" s="25" t="s">
        <v>47</v>
      </c>
      <c r="D11" s="25">
        <v>2006</v>
      </c>
      <c r="E11" s="26" t="s">
        <v>11</v>
      </c>
      <c r="F11" s="23" t="s">
        <v>7</v>
      </c>
      <c r="G11" s="24" t="s">
        <v>120</v>
      </c>
    </row>
    <row r="12" spans="1:7" ht="11.25">
      <c r="A12" s="6" t="s">
        <v>5</v>
      </c>
      <c r="B12" s="27">
        <v>767</v>
      </c>
      <c r="C12" s="25" t="s">
        <v>70</v>
      </c>
      <c r="D12" s="25">
        <v>2006</v>
      </c>
      <c r="E12" s="26" t="s">
        <v>16</v>
      </c>
      <c r="F12" s="23" t="s">
        <v>7</v>
      </c>
      <c r="G12" s="24" t="s">
        <v>120</v>
      </c>
    </row>
    <row r="13" spans="1:7" ht="11.25">
      <c r="A13" s="6" t="s">
        <v>5</v>
      </c>
      <c r="B13" s="27">
        <v>740</v>
      </c>
      <c r="C13" s="25" t="s">
        <v>48</v>
      </c>
      <c r="D13" s="25">
        <v>2006</v>
      </c>
      <c r="E13" s="26" t="s">
        <v>11</v>
      </c>
      <c r="F13" s="23" t="s">
        <v>7</v>
      </c>
      <c r="G13" s="24" t="s">
        <v>120</v>
      </c>
    </row>
    <row r="14" spans="1:7" ht="11.25">
      <c r="A14" s="6" t="s">
        <v>5</v>
      </c>
      <c r="B14" s="27">
        <v>710</v>
      </c>
      <c r="C14" s="25" t="s">
        <v>44</v>
      </c>
      <c r="D14" s="25">
        <v>2008</v>
      </c>
      <c r="E14" s="25" t="s">
        <v>17</v>
      </c>
      <c r="F14" s="23" t="s">
        <v>7</v>
      </c>
      <c r="G14" s="24" t="s">
        <v>120</v>
      </c>
    </row>
    <row r="15" spans="1:7" ht="11.25">
      <c r="A15" s="6" t="s">
        <v>5</v>
      </c>
      <c r="B15" s="27">
        <v>699</v>
      </c>
      <c r="C15" s="25" t="s">
        <v>20</v>
      </c>
      <c r="D15" s="25">
        <v>2006</v>
      </c>
      <c r="E15" s="26" t="s">
        <v>14</v>
      </c>
      <c r="F15" s="23" t="s">
        <v>7</v>
      </c>
      <c r="G15" s="24" t="s">
        <v>120</v>
      </c>
    </row>
    <row r="16" spans="1:7" ht="11.25">
      <c r="A16" s="6" t="s">
        <v>5</v>
      </c>
      <c r="B16" s="27">
        <v>687</v>
      </c>
      <c r="C16" s="25" t="s">
        <v>53</v>
      </c>
      <c r="D16" s="25">
        <v>2007</v>
      </c>
      <c r="E16" s="26" t="s">
        <v>15</v>
      </c>
      <c r="F16" s="23" t="s">
        <v>7</v>
      </c>
      <c r="G16" s="24" t="s">
        <v>120</v>
      </c>
    </row>
    <row r="17" spans="1:7" ht="11.25">
      <c r="A17" s="6" t="s">
        <v>5</v>
      </c>
      <c r="B17" s="27">
        <v>684</v>
      </c>
      <c r="C17" s="25" t="s">
        <v>55</v>
      </c>
      <c r="D17" s="25">
        <v>2008</v>
      </c>
      <c r="E17" s="26" t="s">
        <v>15</v>
      </c>
      <c r="F17" s="23" t="s">
        <v>7</v>
      </c>
      <c r="G17" s="24" t="s">
        <v>120</v>
      </c>
    </row>
    <row r="18" spans="1:7" ht="11.25">
      <c r="A18" s="6" t="s">
        <v>5</v>
      </c>
      <c r="B18" s="27">
        <v>650</v>
      </c>
      <c r="C18" s="25" t="s">
        <v>49</v>
      </c>
      <c r="D18" s="25">
        <v>2006</v>
      </c>
      <c r="E18" s="26" t="s">
        <v>11</v>
      </c>
      <c r="F18" s="23" t="s">
        <v>7</v>
      </c>
      <c r="G18" s="24" t="s">
        <v>120</v>
      </c>
    </row>
    <row r="19" spans="1:7" ht="11.25">
      <c r="A19" s="6" t="s">
        <v>5</v>
      </c>
      <c r="B19" s="27">
        <v>624</v>
      </c>
      <c r="C19" s="25" t="s">
        <v>46</v>
      </c>
      <c r="D19" s="25">
        <v>2006</v>
      </c>
      <c r="E19" s="26" t="s">
        <v>11</v>
      </c>
      <c r="F19" s="23" t="s">
        <v>7</v>
      </c>
      <c r="G19" s="24" t="s">
        <v>120</v>
      </c>
    </row>
    <row r="20" spans="1:7" ht="11.25">
      <c r="A20" s="6" t="s">
        <v>5</v>
      </c>
      <c r="B20" s="27">
        <v>615</v>
      </c>
      <c r="C20" s="25" t="s">
        <v>25</v>
      </c>
      <c r="D20" s="25">
        <v>2007</v>
      </c>
      <c r="E20" s="25" t="s">
        <v>18</v>
      </c>
      <c r="F20" s="23" t="s">
        <v>7</v>
      </c>
      <c r="G20" s="24" t="s">
        <v>120</v>
      </c>
    </row>
    <row r="21" spans="1:7" ht="11.25">
      <c r="A21" s="6" t="s">
        <v>5</v>
      </c>
      <c r="B21" s="27">
        <v>608</v>
      </c>
      <c r="C21" s="25" t="s">
        <v>59</v>
      </c>
      <c r="D21" s="25">
        <v>2007</v>
      </c>
      <c r="E21" s="26" t="s">
        <v>16</v>
      </c>
      <c r="F21" s="23" t="s">
        <v>7</v>
      </c>
      <c r="G21" s="24" t="s">
        <v>120</v>
      </c>
    </row>
    <row r="22" spans="1:7" ht="11.25">
      <c r="A22" s="6" t="s">
        <v>5</v>
      </c>
      <c r="B22" s="27">
        <v>597</v>
      </c>
      <c r="C22" s="25" t="s">
        <v>21</v>
      </c>
      <c r="D22" s="25">
        <v>2006</v>
      </c>
      <c r="E22" s="26" t="s">
        <v>14</v>
      </c>
      <c r="F22" s="23" t="s">
        <v>7</v>
      </c>
      <c r="G22" s="24" t="s">
        <v>120</v>
      </c>
    </row>
    <row r="23" spans="1:7" ht="11.25">
      <c r="A23" s="6" t="s">
        <v>5</v>
      </c>
      <c r="B23" s="27">
        <v>589</v>
      </c>
      <c r="C23" s="25" t="s">
        <v>36</v>
      </c>
      <c r="D23" s="25">
        <v>2006</v>
      </c>
      <c r="E23" s="26" t="s">
        <v>12</v>
      </c>
      <c r="F23" s="23" t="s">
        <v>7</v>
      </c>
      <c r="G23" s="24" t="s">
        <v>120</v>
      </c>
    </row>
    <row r="24" spans="1:7" ht="11.25">
      <c r="A24" s="6" t="s">
        <v>5</v>
      </c>
      <c r="B24" s="27">
        <v>583</v>
      </c>
      <c r="C24" s="25" t="s">
        <v>22</v>
      </c>
      <c r="D24" s="25">
        <v>2007</v>
      </c>
      <c r="E24" s="26" t="s">
        <v>14</v>
      </c>
      <c r="F24" s="23" t="s">
        <v>7</v>
      </c>
      <c r="G24" s="24" t="s">
        <v>120</v>
      </c>
    </row>
    <row r="25" spans="1:7" ht="11.25">
      <c r="A25" s="6" t="s">
        <v>5</v>
      </c>
      <c r="B25" s="27">
        <v>543</v>
      </c>
      <c r="C25" s="25" t="s">
        <v>57</v>
      </c>
      <c r="D25" s="25">
        <v>2006</v>
      </c>
      <c r="E25" s="26" t="s">
        <v>15</v>
      </c>
      <c r="F25" s="23" t="s">
        <v>7</v>
      </c>
      <c r="G25" s="24" t="s">
        <v>120</v>
      </c>
    </row>
    <row r="26" spans="1:7" ht="11.25">
      <c r="A26" s="6" t="s">
        <v>5</v>
      </c>
      <c r="B26" s="27">
        <v>531</v>
      </c>
      <c r="C26" s="25" t="s">
        <v>23</v>
      </c>
      <c r="D26" s="25">
        <v>2006</v>
      </c>
      <c r="E26" s="26" t="s">
        <v>14</v>
      </c>
      <c r="F26" s="23" t="s">
        <v>7</v>
      </c>
      <c r="G26" s="24" t="s">
        <v>120</v>
      </c>
    </row>
    <row r="27" spans="1:7" ht="11.25">
      <c r="A27" s="6" t="s">
        <v>5</v>
      </c>
      <c r="B27" s="27">
        <v>512</v>
      </c>
      <c r="C27" s="25" t="s">
        <v>24</v>
      </c>
      <c r="D27" s="25">
        <v>2009</v>
      </c>
      <c r="E27" s="26" t="s">
        <v>14</v>
      </c>
      <c r="F27" s="23" t="s">
        <v>7</v>
      </c>
      <c r="G27" s="24" t="s">
        <v>120</v>
      </c>
    </row>
    <row r="28" spans="1:7" ht="11.25">
      <c r="A28" s="6" t="s">
        <v>5</v>
      </c>
      <c r="B28" s="27">
        <v>486</v>
      </c>
      <c r="C28" s="25" t="s">
        <v>51</v>
      </c>
      <c r="D28" s="25">
        <v>2006</v>
      </c>
      <c r="E28" s="26" t="s">
        <v>11</v>
      </c>
      <c r="F28" s="23" t="s">
        <v>7</v>
      </c>
      <c r="G28" s="24" t="s">
        <v>120</v>
      </c>
    </row>
    <row r="29" spans="1:7" ht="11.25">
      <c r="A29" s="6" t="s">
        <v>5</v>
      </c>
      <c r="B29" s="27">
        <v>478</v>
      </c>
      <c r="C29" s="25" t="s">
        <v>42</v>
      </c>
      <c r="D29" s="25">
        <v>2010</v>
      </c>
      <c r="E29" s="25" t="s">
        <v>17</v>
      </c>
      <c r="F29" s="23" t="s">
        <v>7</v>
      </c>
      <c r="G29" s="24" t="s">
        <v>120</v>
      </c>
    </row>
    <row r="30" spans="1:7" ht="11.25">
      <c r="A30" s="6" t="s">
        <v>5</v>
      </c>
      <c r="B30" s="27">
        <v>464</v>
      </c>
      <c r="C30" s="25" t="s">
        <v>45</v>
      </c>
      <c r="D30" s="25">
        <v>2008</v>
      </c>
      <c r="E30" s="25" t="s">
        <v>17</v>
      </c>
      <c r="F30" s="23" t="s">
        <v>7</v>
      </c>
      <c r="G30" s="24" t="s">
        <v>120</v>
      </c>
    </row>
    <row r="31" spans="1:7" ht="11.25">
      <c r="A31" s="6" t="s">
        <v>5</v>
      </c>
      <c r="B31" s="27">
        <v>439</v>
      </c>
      <c r="C31" s="25" t="s">
        <v>54</v>
      </c>
      <c r="D31" s="25">
        <v>2006</v>
      </c>
      <c r="E31" s="26" t="s">
        <v>15</v>
      </c>
      <c r="F31" s="23" t="s">
        <v>7</v>
      </c>
      <c r="G31" s="24" t="s">
        <v>120</v>
      </c>
    </row>
    <row r="32" spans="1:7" ht="11.25">
      <c r="A32" s="6" t="s">
        <v>5</v>
      </c>
      <c r="B32" s="27">
        <v>437</v>
      </c>
      <c r="C32" s="25" t="s">
        <v>71</v>
      </c>
      <c r="D32" s="25">
        <v>2006</v>
      </c>
      <c r="E32" s="25" t="s">
        <v>67</v>
      </c>
      <c r="F32" s="23" t="s">
        <v>7</v>
      </c>
      <c r="G32" s="24" t="s">
        <v>120</v>
      </c>
    </row>
    <row r="33" spans="1:7" ht="11.25">
      <c r="A33" s="6" t="s">
        <v>5</v>
      </c>
      <c r="B33" s="27">
        <v>436</v>
      </c>
      <c r="C33" s="25" t="s">
        <v>34</v>
      </c>
      <c r="D33" s="25">
        <v>2007</v>
      </c>
      <c r="E33" s="26" t="s">
        <v>13</v>
      </c>
      <c r="F33" s="23" t="s">
        <v>7</v>
      </c>
      <c r="G33" s="24" t="s">
        <v>120</v>
      </c>
    </row>
    <row r="34" spans="1:7" ht="11.25">
      <c r="A34" s="6" t="s">
        <v>5</v>
      </c>
      <c r="B34" s="27">
        <v>431</v>
      </c>
      <c r="C34" s="25" t="s">
        <v>58</v>
      </c>
      <c r="D34" s="25">
        <v>2006</v>
      </c>
      <c r="E34" s="26" t="s">
        <v>16</v>
      </c>
      <c r="F34" s="23" t="s">
        <v>7</v>
      </c>
      <c r="G34" s="24" t="s">
        <v>120</v>
      </c>
    </row>
    <row r="35" spans="1:7" ht="11.25">
      <c r="A35" s="6" t="s">
        <v>5</v>
      </c>
      <c r="B35" s="27">
        <v>408</v>
      </c>
      <c r="C35" s="25" t="s">
        <v>61</v>
      </c>
      <c r="D35" s="25">
        <v>2007</v>
      </c>
      <c r="E35" s="26" t="s">
        <v>16</v>
      </c>
      <c r="F35" s="23" t="s">
        <v>7</v>
      </c>
      <c r="G35" s="24" t="s">
        <v>120</v>
      </c>
    </row>
    <row r="36" spans="1:7" ht="11.25">
      <c r="A36" s="6" t="s">
        <v>5</v>
      </c>
      <c r="B36" s="27">
        <v>390</v>
      </c>
      <c r="C36" s="25" t="s">
        <v>56</v>
      </c>
      <c r="D36" s="25">
        <v>2006</v>
      </c>
      <c r="E36" s="26" t="s">
        <v>15</v>
      </c>
      <c r="F36" s="23" t="s">
        <v>7</v>
      </c>
      <c r="G36" s="24" t="s">
        <v>120</v>
      </c>
    </row>
    <row r="37" spans="1:7" ht="11.25">
      <c r="A37" s="6" t="s">
        <v>5</v>
      </c>
      <c r="B37" s="27">
        <v>362</v>
      </c>
      <c r="C37" s="25" t="s">
        <v>26</v>
      </c>
      <c r="D37" s="25">
        <v>2009</v>
      </c>
      <c r="E37" s="25" t="s">
        <v>18</v>
      </c>
      <c r="F37" s="23" t="s">
        <v>7</v>
      </c>
      <c r="G37" s="24" t="s">
        <v>120</v>
      </c>
    </row>
    <row r="38" spans="1:7" ht="11.25">
      <c r="A38" s="6" t="s">
        <v>5</v>
      </c>
      <c r="B38" s="27">
        <v>358</v>
      </c>
      <c r="C38" s="25" t="s">
        <v>63</v>
      </c>
      <c r="D38" s="25">
        <v>2008</v>
      </c>
      <c r="E38" s="25" t="s">
        <v>67</v>
      </c>
      <c r="F38" s="23" t="s">
        <v>7</v>
      </c>
      <c r="G38" s="24" t="s">
        <v>120</v>
      </c>
    </row>
    <row r="39" spans="1:7" ht="11.25">
      <c r="A39" s="6" t="s">
        <v>5</v>
      </c>
      <c r="B39" s="27">
        <v>337</v>
      </c>
      <c r="C39" s="25" t="s">
        <v>40</v>
      </c>
      <c r="D39" s="25">
        <v>2006</v>
      </c>
      <c r="E39" s="26" t="s">
        <v>12</v>
      </c>
      <c r="F39" s="23" t="s">
        <v>7</v>
      </c>
      <c r="G39" s="24" t="s">
        <v>120</v>
      </c>
    </row>
    <row r="40" spans="1:7" ht="11.25">
      <c r="A40" s="6" t="s">
        <v>5</v>
      </c>
      <c r="B40" s="27">
        <v>331</v>
      </c>
      <c r="C40" s="25" t="s">
        <v>43</v>
      </c>
      <c r="D40" s="25">
        <v>2008</v>
      </c>
      <c r="E40" s="25" t="s">
        <v>17</v>
      </c>
      <c r="F40" s="23" t="s">
        <v>7</v>
      </c>
      <c r="G40" s="24" t="s">
        <v>120</v>
      </c>
    </row>
    <row r="41" spans="1:7" ht="11.25">
      <c r="A41" s="6" t="s">
        <v>5</v>
      </c>
      <c r="B41" s="27">
        <v>252</v>
      </c>
      <c r="C41" s="25" t="s">
        <v>35</v>
      </c>
      <c r="D41" s="25">
        <v>2008</v>
      </c>
      <c r="E41" s="26" t="s">
        <v>13</v>
      </c>
      <c r="F41" s="23" t="s">
        <v>7</v>
      </c>
      <c r="G41" s="24" t="s">
        <v>120</v>
      </c>
    </row>
    <row r="42" spans="1:7" ht="11.25">
      <c r="A42" s="6" t="s">
        <v>5</v>
      </c>
      <c r="B42" s="27">
        <v>222</v>
      </c>
      <c r="C42" s="25" t="s">
        <v>62</v>
      </c>
      <c r="D42" s="25">
        <v>2008</v>
      </c>
      <c r="E42" s="26" t="s">
        <v>16</v>
      </c>
      <c r="F42" s="23" t="s">
        <v>7</v>
      </c>
      <c r="G42" s="24" t="s">
        <v>120</v>
      </c>
    </row>
    <row r="43" spans="1:7" ht="11.25">
      <c r="A43" s="6" t="s">
        <v>5</v>
      </c>
      <c r="B43" s="27">
        <v>153</v>
      </c>
      <c r="C43" s="25" t="s">
        <v>28</v>
      </c>
      <c r="D43" s="25">
        <v>2008</v>
      </c>
      <c r="E43" s="25" t="s">
        <v>18</v>
      </c>
      <c r="F43" s="23" t="s">
        <v>7</v>
      </c>
      <c r="G43" s="24" t="s">
        <v>120</v>
      </c>
    </row>
    <row r="44" spans="1:7" ht="11.25">
      <c r="A44" s="6" t="s">
        <v>5</v>
      </c>
      <c r="B44" s="27">
        <v>134</v>
      </c>
      <c r="C44" s="25" t="s">
        <v>27</v>
      </c>
      <c r="D44" s="25">
        <v>2009</v>
      </c>
      <c r="E44" s="25" t="s">
        <v>18</v>
      </c>
      <c r="F44" s="23" t="s">
        <v>7</v>
      </c>
      <c r="G44" s="24" t="s">
        <v>120</v>
      </c>
    </row>
    <row r="45" spans="1:7" ht="11.25">
      <c r="A45" s="6" t="s">
        <v>5</v>
      </c>
      <c r="B45" s="27">
        <v>100</v>
      </c>
      <c r="C45" s="25" t="s">
        <v>52</v>
      </c>
      <c r="D45" s="25">
        <v>2006</v>
      </c>
      <c r="E45" s="26" t="s">
        <v>15</v>
      </c>
      <c r="F45" s="23" t="s">
        <v>7</v>
      </c>
      <c r="G45" s="24" t="s">
        <v>120</v>
      </c>
    </row>
    <row r="46" spans="1:7" ht="11.25">
      <c r="A46" s="6" t="s">
        <v>5</v>
      </c>
      <c r="B46" s="27">
        <v>57</v>
      </c>
      <c r="C46" s="25" t="s">
        <v>66</v>
      </c>
      <c r="D46" s="25">
        <v>2008</v>
      </c>
      <c r="E46" s="25" t="s">
        <v>67</v>
      </c>
      <c r="F46" s="23" t="s">
        <v>7</v>
      </c>
      <c r="G46" s="24" t="s">
        <v>120</v>
      </c>
    </row>
    <row r="47" spans="1:7" ht="11.25">
      <c r="A47" s="6" t="s">
        <v>5</v>
      </c>
      <c r="B47" s="27">
        <v>48</v>
      </c>
      <c r="C47" s="25" t="s">
        <v>65</v>
      </c>
      <c r="D47" s="25">
        <v>2008</v>
      </c>
      <c r="E47" s="25" t="s">
        <v>67</v>
      </c>
      <c r="F47" s="23" t="s">
        <v>7</v>
      </c>
      <c r="G47" s="24" t="s">
        <v>120</v>
      </c>
    </row>
    <row r="48" spans="2:7" ht="11.25">
      <c r="B48" s="27"/>
      <c r="C48" s="25"/>
      <c r="D48" s="25"/>
      <c r="E48" s="26"/>
      <c r="F48" s="23"/>
      <c r="G48" s="24"/>
    </row>
    <row r="50" spans="1:7" ht="11.25">
      <c r="A50" s="6" t="s">
        <v>2</v>
      </c>
      <c r="B50" s="30">
        <v>9.14</v>
      </c>
      <c r="C50" s="25" t="s">
        <v>31</v>
      </c>
      <c r="D50" s="25">
        <v>2006</v>
      </c>
      <c r="E50" s="26" t="s">
        <v>13</v>
      </c>
      <c r="F50" s="23" t="s">
        <v>7</v>
      </c>
      <c r="G50" s="24" t="s">
        <v>120</v>
      </c>
    </row>
    <row r="51" spans="1:7" ht="11.25">
      <c r="A51" s="6" t="s">
        <v>2</v>
      </c>
      <c r="B51" s="30">
        <v>9.21</v>
      </c>
      <c r="C51" s="25" t="s">
        <v>50</v>
      </c>
      <c r="D51" s="25">
        <v>2006</v>
      </c>
      <c r="E51" s="26" t="s">
        <v>11</v>
      </c>
      <c r="F51" s="23" t="s">
        <v>7</v>
      </c>
      <c r="G51" s="24" t="s">
        <v>120</v>
      </c>
    </row>
    <row r="52" spans="1:7" ht="11.25">
      <c r="A52" s="6" t="s">
        <v>2</v>
      </c>
      <c r="B52" s="30">
        <v>9.26</v>
      </c>
      <c r="C52" s="25" t="s">
        <v>32</v>
      </c>
      <c r="D52" s="25">
        <v>2007</v>
      </c>
      <c r="E52" s="26" t="s">
        <v>13</v>
      </c>
      <c r="F52" s="23" t="s">
        <v>7</v>
      </c>
      <c r="G52" s="24" t="s">
        <v>120</v>
      </c>
    </row>
    <row r="53" spans="1:7" ht="11.25">
      <c r="A53" s="6" t="s">
        <v>2</v>
      </c>
      <c r="B53" s="30">
        <v>9.32</v>
      </c>
      <c r="C53" s="25" t="s">
        <v>30</v>
      </c>
      <c r="D53" s="25">
        <v>2006</v>
      </c>
      <c r="E53" s="26" t="s">
        <v>13</v>
      </c>
      <c r="F53" s="23" t="s">
        <v>7</v>
      </c>
      <c r="G53" s="24" t="s">
        <v>120</v>
      </c>
    </row>
    <row r="54" spans="1:7" ht="11.25">
      <c r="A54" s="6" t="s">
        <v>2</v>
      </c>
      <c r="B54" s="30">
        <v>9.39</v>
      </c>
      <c r="C54" s="25" t="s">
        <v>41</v>
      </c>
      <c r="D54" s="25">
        <v>2006</v>
      </c>
      <c r="E54" s="26" t="s">
        <v>12</v>
      </c>
      <c r="F54" s="23" t="s">
        <v>7</v>
      </c>
      <c r="G54" s="24" t="s">
        <v>120</v>
      </c>
    </row>
    <row r="55" spans="1:7" ht="11.25">
      <c r="A55" s="6" t="s">
        <v>2</v>
      </c>
      <c r="B55" s="30">
        <v>9.45</v>
      </c>
      <c r="C55" s="25" t="s">
        <v>20</v>
      </c>
      <c r="D55" s="25">
        <v>2006</v>
      </c>
      <c r="E55" s="26" t="s">
        <v>14</v>
      </c>
      <c r="F55" s="23" t="s">
        <v>7</v>
      </c>
      <c r="G55" s="24" t="s">
        <v>120</v>
      </c>
    </row>
    <row r="56" spans="1:7" ht="11.25">
      <c r="A56" s="6" t="s">
        <v>2</v>
      </c>
      <c r="B56" s="30">
        <v>9.59</v>
      </c>
      <c r="C56" s="25" t="s">
        <v>33</v>
      </c>
      <c r="D56" s="25">
        <v>2006</v>
      </c>
      <c r="E56" s="26" t="s">
        <v>13</v>
      </c>
      <c r="F56" s="23" t="s">
        <v>7</v>
      </c>
      <c r="G56" s="24" t="s">
        <v>120</v>
      </c>
    </row>
    <row r="57" spans="1:7" ht="11.25">
      <c r="A57" s="6" t="s">
        <v>2</v>
      </c>
      <c r="B57" s="30">
        <v>9.6</v>
      </c>
      <c r="C57" s="25" t="s">
        <v>49</v>
      </c>
      <c r="D57" s="25">
        <v>2006</v>
      </c>
      <c r="E57" s="26" t="s">
        <v>11</v>
      </c>
      <c r="F57" s="23" t="s">
        <v>7</v>
      </c>
      <c r="G57" s="24" t="s">
        <v>120</v>
      </c>
    </row>
    <row r="58" spans="1:7" ht="11.25">
      <c r="A58" s="6" t="s">
        <v>2</v>
      </c>
      <c r="B58" s="30">
        <v>9.61</v>
      </c>
      <c r="C58" s="25" t="s">
        <v>19</v>
      </c>
      <c r="D58" s="25">
        <v>2006</v>
      </c>
      <c r="E58" s="26" t="s">
        <v>14</v>
      </c>
      <c r="F58" s="23" t="s">
        <v>7</v>
      </c>
      <c r="G58" s="24" t="s">
        <v>120</v>
      </c>
    </row>
    <row r="59" spans="1:7" ht="11.25">
      <c r="A59" s="6" t="s">
        <v>2</v>
      </c>
      <c r="B59" s="30">
        <v>9.69</v>
      </c>
      <c r="C59" s="25" t="s">
        <v>44</v>
      </c>
      <c r="D59" s="25">
        <v>2008</v>
      </c>
      <c r="E59" s="25" t="s">
        <v>17</v>
      </c>
      <c r="F59" s="23" t="s">
        <v>7</v>
      </c>
      <c r="G59" s="24" t="s">
        <v>120</v>
      </c>
    </row>
    <row r="60" spans="1:7" ht="11.25">
      <c r="A60" s="6" t="s">
        <v>2</v>
      </c>
      <c r="B60" s="30">
        <v>9.79</v>
      </c>
      <c r="C60" s="25" t="s">
        <v>39</v>
      </c>
      <c r="D60" s="25">
        <v>2006</v>
      </c>
      <c r="E60" s="26" t="s">
        <v>12</v>
      </c>
      <c r="F60" s="23" t="s">
        <v>7</v>
      </c>
      <c r="G60" s="24" t="s">
        <v>120</v>
      </c>
    </row>
    <row r="61" spans="1:7" ht="11.25">
      <c r="A61" s="6" t="s">
        <v>2</v>
      </c>
      <c r="B61" s="30">
        <v>9.83</v>
      </c>
      <c r="C61" s="25" t="s">
        <v>54</v>
      </c>
      <c r="D61" s="25">
        <v>2006</v>
      </c>
      <c r="E61" s="26" t="s">
        <v>15</v>
      </c>
      <c r="F61" s="23" t="s">
        <v>7</v>
      </c>
      <c r="G61" s="24" t="s">
        <v>120</v>
      </c>
    </row>
    <row r="62" spans="1:7" ht="11.25">
      <c r="A62" s="6" t="s">
        <v>2</v>
      </c>
      <c r="B62" s="30">
        <v>9.85</v>
      </c>
      <c r="C62" s="25" t="s">
        <v>38</v>
      </c>
      <c r="D62" s="25">
        <v>2006</v>
      </c>
      <c r="E62" s="26" t="s">
        <v>12</v>
      </c>
      <c r="F62" s="23" t="s">
        <v>7</v>
      </c>
      <c r="G62" s="24" t="s">
        <v>120</v>
      </c>
    </row>
    <row r="63" spans="1:7" ht="11.25">
      <c r="A63" s="6" t="s">
        <v>2</v>
      </c>
      <c r="B63" s="30">
        <v>9.92</v>
      </c>
      <c r="C63" s="25" t="s">
        <v>45</v>
      </c>
      <c r="D63" s="25">
        <v>2008</v>
      </c>
      <c r="E63" s="25" t="s">
        <v>17</v>
      </c>
      <c r="F63" s="23" t="s">
        <v>7</v>
      </c>
      <c r="G63" s="24" t="s">
        <v>120</v>
      </c>
    </row>
    <row r="64" spans="1:7" ht="11.25">
      <c r="A64" s="6" t="s">
        <v>2</v>
      </c>
      <c r="B64" s="30">
        <v>10</v>
      </c>
      <c r="C64" s="25" t="s">
        <v>25</v>
      </c>
      <c r="D64" s="25">
        <v>2007</v>
      </c>
      <c r="E64" s="25" t="s">
        <v>18</v>
      </c>
      <c r="F64" s="23" t="s">
        <v>7</v>
      </c>
      <c r="G64" s="24" t="s">
        <v>120</v>
      </c>
    </row>
    <row r="65" spans="1:7" ht="11.25">
      <c r="A65" s="6" t="s">
        <v>2</v>
      </c>
      <c r="B65" s="30">
        <v>10.04</v>
      </c>
      <c r="C65" s="25" t="s">
        <v>21</v>
      </c>
      <c r="D65" s="25">
        <v>2006</v>
      </c>
      <c r="E65" s="26" t="s">
        <v>14</v>
      </c>
      <c r="F65" s="23" t="s">
        <v>7</v>
      </c>
      <c r="G65" s="24" t="s">
        <v>120</v>
      </c>
    </row>
    <row r="66" spans="1:7" ht="11.25">
      <c r="A66" s="6" t="s">
        <v>2</v>
      </c>
      <c r="B66" s="30">
        <v>10.04</v>
      </c>
      <c r="C66" s="25" t="s">
        <v>22</v>
      </c>
      <c r="D66" s="25">
        <v>2007</v>
      </c>
      <c r="E66" s="26" t="s">
        <v>14</v>
      </c>
      <c r="F66" s="23" t="s">
        <v>7</v>
      </c>
      <c r="G66" s="24" t="s">
        <v>120</v>
      </c>
    </row>
    <row r="67" spans="1:7" ht="11.25">
      <c r="A67" s="6" t="s">
        <v>2</v>
      </c>
      <c r="B67" s="30">
        <v>10.06</v>
      </c>
      <c r="C67" s="25" t="s">
        <v>48</v>
      </c>
      <c r="D67" s="25">
        <v>2006</v>
      </c>
      <c r="E67" s="26" t="s">
        <v>11</v>
      </c>
      <c r="F67" s="23" t="s">
        <v>7</v>
      </c>
      <c r="G67" s="24" t="s">
        <v>120</v>
      </c>
    </row>
    <row r="68" spans="1:7" ht="11.25">
      <c r="A68" s="6" t="s">
        <v>2</v>
      </c>
      <c r="B68" s="30">
        <v>10.11</v>
      </c>
      <c r="C68" s="25" t="s">
        <v>47</v>
      </c>
      <c r="D68" s="25">
        <v>2006</v>
      </c>
      <c r="E68" s="26" t="s">
        <v>11</v>
      </c>
      <c r="F68" s="23" t="s">
        <v>7</v>
      </c>
      <c r="G68" s="24" t="s">
        <v>120</v>
      </c>
    </row>
    <row r="69" spans="1:7" ht="11.25">
      <c r="A69" s="6" t="s">
        <v>2</v>
      </c>
      <c r="B69" s="30">
        <v>10.12</v>
      </c>
      <c r="C69" s="25" t="s">
        <v>59</v>
      </c>
      <c r="D69" s="25">
        <v>2007</v>
      </c>
      <c r="E69" s="26" t="s">
        <v>16</v>
      </c>
      <c r="F69" s="23" t="s">
        <v>7</v>
      </c>
      <c r="G69" s="24" t="s">
        <v>120</v>
      </c>
    </row>
    <row r="70" spans="1:7" ht="11.25">
      <c r="A70" s="6" t="s">
        <v>2</v>
      </c>
      <c r="B70" s="30">
        <v>10.13</v>
      </c>
      <c r="C70" s="25" t="s">
        <v>37</v>
      </c>
      <c r="D70" s="25">
        <v>2007</v>
      </c>
      <c r="E70" s="26" t="s">
        <v>12</v>
      </c>
      <c r="F70" s="23" t="s">
        <v>7</v>
      </c>
      <c r="G70" s="24" t="s">
        <v>120</v>
      </c>
    </row>
    <row r="71" spans="1:7" ht="11.25">
      <c r="A71" s="6" t="s">
        <v>2</v>
      </c>
      <c r="B71" s="30">
        <v>10.16</v>
      </c>
      <c r="C71" s="25" t="s">
        <v>36</v>
      </c>
      <c r="D71" s="25">
        <v>2006</v>
      </c>
      <c r="E71" s="26" t="s">
        <v>12</v>
      </c>
      <c r="F71" s="23" t="s">
        <v>7</v>
      </c>
      <c r="G71" s="24" t="s">
        <v>120</v>
      </c>
    </row>
    <row r="72" spans="1:7" ht="11.25">
      <c r="A72" s="6" t="s">
        <v>2</v>
      </c>
      <c r="B72" s="30">
        <v>10.2</v>
      </c>
      <c r="C72" s="25" t="s">
        <v>23</v>
      </c>
      <c r="D72" s="25">
        <v>2006</v>
      </c>
      <c r="E72" s="26" t="s">
        <v>14</v>
      </c>
      <c r="F72" s="23" t="s">
        <v>7</v>
      </c>
      <c r="G72" s="24" t="s">
        <v>120</v>
      </c>
    </row>
    <row r="73" spans="1:7" ht="11.25">
      <c r="A73" s="6" t="s">
        <v>2</v>
      </c>
      <c r="B73" s="30">
        <v>10.2</v>
      </c>
      <c r="C73" s="25" t="s">
        <v>42</v>
      </c>
      <c r="D73" s="25">
        <v>2010</v>
      </c>
      <c r="E73" s="25" t="s">
        <v>17</v>
      </c>
      <c r="F73" s="23" t="s">
        <v>7</v>
      </c>
      <c r="G73" s="24" t="s">
        <v>120</v>
      </c>
    </row>
    <row r="74" spans="1:7" ht="11.25">
      <c r="A74" s="6" t="s">
        <v>2</v>
      </c>
      <c r="B74" s="30">
        <v>10.22</v>
      </c>
      <c r="C74" s="25" t="s">
        <v>26</v>
      </c>
      <c r="D74" s="25">
        <v>2009</v>
      </c>
      <c r="E74" s="25" t="s">
        <v>18</v>
      </c>
      <c r="F74" s="23" t="s">
        <v>7</v>
      </c>
      <c r="G74" s="24" t="s">
        <v>120</v>
      </c>
    </row>
    <row r="75" spans="1:7" ht="11.25">
      <c r="A75" s="6" t="s">
        <v>2</v>
      </c>
      <c r="B75" s="30">
        <v>10.27</v>
      </c>
      <c r="C75" s="25" t="s">
        <v>34</v>
      </c>
      <c r="D75" s="25">
        <v>2007</v>
      </c>
      <c r="E75" s="26" t="s">
        <v>13</v>
      </c>
      <c r="F75" s="23" t="s">
        <v>7</v>
      </c>
      <c r="G75" s="24" t="s">
        <v>120</v>
      </c>
    </row>
    <row r="76" spans="1:7" ht="11.25">
      <c r="A76" s="6" t="s">
        <v>2</v>
      </c>
      <c r="B76" s="30">
        <v>10.37</v>
      </c>
      <c r="C76" s="25" t="s">
        <v>70</v>
      </c>
      <c r="D76" s="25">
        <v>2006</v>
      </c>
      <c r="E76" s="26" t="s">
        <v>16</v>
      </c>
      <c r="F76" s="23" t="s">
        <v>7</v>
      </c>
      <c r="G76" s="24" t="s">
        <v>120</v>
      </c>
    </row>
    <row r="77" spans="1:7" ht="11.25">
      <c r="A77" s="6" t="s">
        <v>2</v>
      </c>
      <c r="B77" s="30">
        <v>10.39</v>
      </c>
      <c r="C77" s="25" t="s">
        <v>46</v>
      </c>
      <c r="D77" s="25">
        <v>2006</v>
      </c>
      <c r="E77" s="26" t="s">
        <v>11</v>
      </c>
      <c r="F77" s="23" t="s">
        <v>7</v>
      </c>
      <c r="G77" s="24" t="s">
        <v>120</v>
      </c>
    </row>
    <row r="78" spans="1:7" ht="11.25">
      <c r="A78" s="6" t="s">
        <v>2</v>
      </c>
      <c r="B78" s="30">
        <v>10.41</v>
      </c>
      <c r="C78" s="25" t="s">
        <v>56</v>
      </c>
      <c r="D78" s="25">
        <v>2006</v>
      </c>
      <c r="E78" s="26" t="s">
        <v>15</v>
      </c>
      <c r="F78" s="23" t="s">
        <v>7</v>
      </c>
      <c r="G78" s="24" t="s">
        <v>120</v>
      </c>
    </row>
    <row r="79" spans="1:7" ht="11.25">
      <c r="A79" s="6" t="s">
        <v>2</v>
      </c>
      <c r="B79" s="30">
        <v>10.43</v>
      </c>
      <c r="C79" s="25" t="s">
        <v>58</v>
      </c>
      <c r="D79" s="25">
        <v>2006</v>
      </c>
      <c r="E79" s="26" t="s">
        <v>16</v>
      </c>
      <c r="F79" s="23" t="s">
        <v>7</v>
      </c>
      <c r="G79" s="24" t="s">
        <v>120</v>
      </c>
    </row>
    <row r="80" spans="1:7" ht="11.25">
      <c r="A80" s="6" t="s">
        <v>2</v>
      </c>
      <c r="B80" s="30">
        <v>10.46</v>
      </c>
      <c r="C80" s="25" t="s">
        <v>24</v>
      </c>
      <c r="D80" s="25">
        <v>2009</v>
      </c>
      <c r="E80" s="26" t="s">
        <v>14</v>
      </c>
      <c r="F80" s="23" t="s">
        <v>7</v>
      </c>
      <c r="G80" s="24" t="s">
        <v>120</v>
      </c>
    </row>
    <row r="81" spans="1:7" ht="11.25">
      <c r="A81" s="6" t="s">
        <v>2</v>
      </c>
      <c r="B81" s="30">
        <v>10.6</v>
      </c>
      <c r="C81" s="25" t="s">
        <v>51</v>
      </c>
      <c r="D81" s="25">
        <v>2006</v>
      </c>
      <c r="E81" s="26" t="s">
        <v>11</v>
      </c>
      <c r="F81" s="23" t="s">
        <v>7</v>
      </c>
      <c r="G81" s="24" t="s">
        <v>120</v>
      </c>
    </row>
    <row r="82" spans="1:7" ht="11.25">
      <c r="A82" s="6" t="s">
        <v>2</v>
      </c>
      <c r="B82" s="30">
        <v>10.61</v>
      </c>
      <c r="C82" s="25" t="s">
        <v>55</v>
      </c>
      <c r="D82" s="25">
        <v>2008</v>
      </c>
      <c r="E82" s="26" t="s">
        <v>15</v>
      </c>
      <c r="F82" s="23" t="s">
        <v>7</v>
      </c>
      <c r="G82" s="24" t="s">
        <v>120</v>
      </c>
    </row>
    <row r="83" spans="1:7" ht="11.25">
      <c r="A83" s="6" t="s">
        <v>2</v>
      </c>
      <c r="B83" s="30">
        <v>10.65</v>
      </c>
      <c r="C83" s="25" t="s">
        <v>53</v>
      </c>
      <c r="D83" s="25">
        <v>2007</v>
      </c>
      <c r="E83" s="26" t="s">
        <v>15</v>
      </c>
      <c r="F83" s="23" t="s">
        <v>7</v>
      </c>
      <c r="G83" s="24" t="s">
        <v>120</v>
      </c>
    </row>
    <row r="84" spans="1:7" ht="11.25">
      <c r="A84" s="6" t="s">
        <v>2</v>
      </c>
      <c r="B84" s="30">
        <v>10.67</v>
      </c>
      <c r="C84" s="25" t="s">
        <v>57</v>
      </c>
      <c r="D84" s="25">
        <v>2006</v>
      </c>
      <c r="E84" s="26" t="s">
        <v>15</v>
      </c>
      <c r="F84" s="23" t="s">
        <v>7</v>
      </c>
      <c r="G84" s="24" t="s">
        <v>120</v>
      </c>
    </row>
    <row r="85" spans="1:7" ht="11.25">
      <c r="A85" s="6" t="s">
        <v>2</v>
      </c>
      <c r="B85" s="30">
        <v>10.7</v>
      </c>
      <c r="C85" s="25" t="s">
        <v>71</v>
      </c>
      <c r="D85" s="25">
        <v>2006</v>
      </c>
      <c r="E85" s="25" t="s">
        <v>67</v>
      </c>
      <c r="F85" s="23" t="s">
        <v>7</v>
      </c>
      <c r="G85" s="24" t="s">
        <v>120</v>
      </c>
    </row>
    <row r="86" spans="1:7" ht="11.25">
      <c r="A86" s="6" t="s">
        <v>2</v>
      </c>
      <c r="B86" s="30">
        <v>10.81</v>
      </c>
      <c r="C86" s="25" t="s">
        <v>40</v>
      </c>
      <c r="D86" s="25">
        <v>2006</v>
      </c>
      <c r="E86" s="26" t="s">
        <v>12</v>
      </c>
      <c r="F86" s="23" t="s">
        <v>7</v>
      </c>
      <c r="G86" s="24" t="s">
        <v>120</v>
      </c>
    </row>
    <row r="87" spans="1:7" ht="11.25">
      <c r="A87" s="6" t="s">
        <v>2</v>
      </c>
      <c r="B87" s="30">
        <v>11.02</v>
      </c>
      <c r="C87" s="25" t="s">
        <v>61</v>
      </c>
      <c r="D87" s="25">
        <v>2007</v>
      </c>
      <c r="E87" s="26" t="s">
        <v>16</v>
      </c>
      <c r="F87" s="23" t="s">
        <v>7</v>
      </c>
      <c r="G87" s="24" t="s">
        <v>120</v>
      </c>
    </row>
    <row r="88" spans="1:7" ht="11.25">
      <c r="A88" s="6" t="s">
        <v>2</v>
      </c>
      <c r="B88" s="30">
        <v>11.09</v>
      </c>
      <c r="C88" s="25" t="s">
        <v>62</v>
      </c>
      <c r="D88" s="25">
        <v>2008</v>
      </c>
      <c r="E88" s="26" t="s">
        <v>16</v>
      </c>
      <c r="F88" s="23" t="s">
        <v>7</v>
      </c>
      <c r="G88" s="24" t="s">
        <v>120</v>
      </c>
    </row>
    <row r="89" spans="1:7" ht="11.25">
      <c r="A89" s="6" t="s">
        <v>2</v>
      </c>
      <c r="B89" s="30">
        <v>11.17</v>
      </c>
      <c r="C89" s="25" t="s">
        <v>43</v>
      </c>
      <c r="D89" s="25">
        <v>2008</v>
      </c>
      <c r="E89" s="25" t="s">
        <v>17</v>
      </c>
      <c r="F89" s="23" t="s">
        <v>7</v>
      </c>
      <c r="G89" s="24" t="s">
        <v>120</v>
      </c>
    </row>
    <row r="90" spans="1:7" ht="11.25">
      <c r="A90" s="6" t="s">
        <v>2</v>
      </c>
      <c r="B90" s="30">
        <v>11.22</v>
      </c>
      <c r="C90" s="25" t="s">
        <v>63</v>
      </c>
      <c r="D90" s="25">
        <v>2008</v>
      </c>
      <c r="E90" s="25" t="s">
        <v>67</v>
      </c>
      <c r="F90" s="23" t="s">
        <v>7</v>
      </c>
      <c r="G90" s="24" t="s">
        <v>120</v>
      </c>
    </row>
    <row r="91" spans="1:7" ht="11.25">
      <c r="A91" s="6" t="s">
        <v>2</v>
      </c>
      <c r="B91" s="30">
        <v>11.23</v>
      </c>
      <c r="C91" s="25" t="s">
        <v>35</v>
      </c>
      <c r="D91" s="25">
        <v>2008</v>
      </c>
      <c r="E91" s="26" t="s">
        <v>13</v>
      </c>
      <c r="F91" s="23" t="s">
        <v>7</v>
      </c>
      <c r="G91" s="24" t="s">
        <v>120</v>
      </c>
    </row>
    <row r="92" spans="1:7" ht="11.25">
      <c r="A92" s="6" t="s">
        <v>2</v>
      </c>
      <c r="B92" s="30">
        <v>11.66</v>
      </c>
      <c r="C92" s="25" t="s">
        <v>52</v>
      </c>
      <c r="D92" s="25">
        <v>2006</v>
      </c>
      <c r="E92" s="26" t="s">
        <v>15</v>
      </c>
      <c r="F92" s="23" t="s">
        <v>7</v>
      </c>
      <c r="G92" s="24" t="s">
        <v>120</v>
      </c>
    </row>
    <row r="93" spans="1:7" ht="11.25">
      <c r="A93" s="6" t="s">
        <v>2</v>
      </c>
      <c r="B93" s="30">
        <v>11.9</v>
      </c>
      <c r="C93" s="25" t="s">
        <v>66</v>
      </c>
      <c r="D93" s="25">
        <v>2008</v>
      </c>
      <c r="E93" s="25" t="s">
        <v>67</v>
      </c>
      <c r="F93" s="23" t="s">
        <v>7</v>
      </c>
      <c r="G93" s="24" t="s">
        <v>120</v>
      </c>
    </row>
    <row r="94" spans="1:7" ht="11.25">
      <c r="A94" s="6" t="s">
        <v>2</v>
      </c>
      <c r="B94" s="30">
        <v>12.06</v>
      </c>
      <c r="C94" s="25" t="s">
        <v>28</v>
      </c>
      <c r="D94" s="25">
        <v>2008</v>
      </c>
      <c r="E94" s="25" t="s">
        <v>18</v>
      </c>
      <c r="F94" s="23" t="s">
        <v>7</v>
      </c>
      <c r="G94" s="24" t="s">
        <v>120</v>
      </c>
    </row>
    <row r="95" spans="1:7" ht="11.25">
      <c r="A95" s="6" t="s">
        <v>2</v>
      </c>
      <c r="B95" s="30">
        <v>12.13</v>
      </c>
      <c r="C95" s="25" t="s">
        <v>27</v>
      </c>
      <c r="D95" s="25">
        <v>2009</v>
      </c>
      <c r="E95" s="25" t="s">
        <v>18</v>
      </c>
      <c r="F95" s="23" t="s">
        <v>7</v>
      </c>
      <c r="G95" s="24" t="s">
        <v>120</v>
      </c>
    </row>
    <row r="96" spans="1:7" ht="11.25">
      <c r="A96" s="6" t="s">
        <v>2</v>
      </c>
      <c r="B96" s="30">
        <v>12.56</v>
      </c>
      <c r="C96" s="25" t="s">
        <v>65</v>
      </c>
      <c r="D96" s="25">
        <v>2008</v>
      </c>
      <c r="E96" s="25" t="s">
        <v>67</v>
      </c>
      <c r="F96" s="23" t="s">
        <v>7</v>
      </c>
      <c r="G96" s="24" t="s">
        <v>120</v>
      </c>
    </row>
    <row r="97" spans="2:7" ht="11.25">
      <c r="B97" s="29"/>
      <c r="C97" s="25"/>
      <c r="D97" s="25"/>
      <c r="E97" s="26"/>
      <c r="F97" s="23"/>
      <c r="G97" s="24"/>
    </row>
    <row r="98" spans="2:7" ht="11.25">
      <c r="B98" s="29"/>
      <c r="C98" s="25"/>
      <c r="D98" s="25"/>
      <c r="E98" s="26"/>
      <c r="F98" s="23"/>
      <c r="G98" s="24"/>
    </row>
    <row r="100" spans="1:7" ht="11.25">
      <c r="A100" s="6" t="s">
        <v>3</v>
      </c>
      <c r="B100" s="62" t="s">
        <v>73</v>
      </c>
      <c r="C100" s="25" t="s">
        <v>30</v>
      </c>
      <c r="D100" s="25">
        <v>2006</v>
      </c>
      <c r="E100" s="26" t="s">
        <v>13</v>
      </c>
      <c r="F100" s="23" t="s">
        <v>7</v>
      </c>
      <c r="G100" s="24" t="s">
        <v>120</v>
      </c>
    </row>
    <row r="101" spans="1:7" ht="11.25">
      <c r="A101" s="6" t="s">
        <v>3</v>
      </c>
      <c r="B101" s="62" t="s">
        <v>74</v>
      </c>
      <c r="C101" s="25" t="s">
        <v>31</v>
      </c>
      <c r="D101" s="25">
        <v>2006</v>
      </c>
      <c r="E101" s="26" t="s">
        <v>13</v>
      </c>
      <c r="F101" s="23" t="s">
        <v>7</v>
      </c>
      <c r="G101" s="24" t="s">
        <v>120</v>
      </c>
    </row>
    <row r="102" spans="1:7" ht="11.25">
      <c r="A102" s="6" t="s">
        <v>3</v>
      </c>
      <c r="B102" s="62" t="s">
        <v>75</v>
      </c>
      <c r="C102" s="25" t="s">
        <v>33</v>
      </c>
      <c r="D102" s="25">
        <v>2006</v>
      </c>
      <c r="E102" s="26" t="s">
        <v>13</v>
      </c>
      <c r="F102" s="23" t="s">
        <v>7</v>
      </c>
      <c r="G102" s="24" t="s">
        <v>120</v>
      </c>
    </row>
    <row r="103" spans="1:7" ht="11.25">
      <c r="A103" s="6" t="s">
        <v>3</v>
      </c>
      <c r="B103" s="62" t="s">
        <v>76</v>
      </c>
      <c r="C103" s="25" t="s">
        <v>55</v>
      </c>
      <c r="D103" s="25">
        <v>2008</v>
      </c>
      <c r="E103" s="26" t="s">
        <v>15</v>
      </c>
      <c r="F103" s="23" t="s">
        <v>7</v>
      </c>
      <c r="G103" s="24" t="s">
        <v>120</v>
      </c>
    </row>
    <row r="104" spans="1:7" ht="11.25">
      <c r="A104" s="6" t="s">
        <v>3</v>
      </c>
      <c r="B104" s="62" t="s">
        <v>77</v>
      </c>
      <c r="C104" s="25" t="s">
        <v>32</v>
      </c>
      <c r="D104" s="25">
        <v>2007</v>
      </c>
      <c r="E104" s="26" t="s">
        <v>13</v>
      </c>
      <c r="F104" s="23" t="s">
        <v>7</v>
      </c>
      <c r="G104" s="24" t="s">
        <v>120</v>
      </c>
    </row>
    <row r="105" spans="1:7" ht="11.25">
      <c r="A105" s="6" t="s">
        <v>3</v>
      </c>
      <c r="B105" s="62" t="s">
        <v>78</v>
      </c>
      <c r="C105" s="25" t="s">
        <v>19</v>
      </c>
      <c r="D105" s="25">
        <v>2006</v>
      </c>
      <c r="E105" s="26" t="s">
        <v>14</v>
      </c>
      <c r="F105" s="23" t="s">
        <v>7</v>
      </c>
      <c r="G105" s="24" t="s">
        <v>120</v>
      </c>
    </row>
    <row r="106" spans="1:7" ht="11.25">
      <c r="A106" s="6" t="s">
        <v>3</v>
      </c>
      <c r="B106" s="62" t="s">
        <v>79</v>
      </c>
      <c r="C106" s="25" t="s">
        <v>41</v>
      </c>
      <c r="D106" s="25">
        <v>2006</v>
      </c>
      <c r="E106" s="26" t="s">
        <v>12</v>
      </c>
      <c r="F106" s="23" t="s">
        <v>7</v>
      </c>
      <c r="G106" s="24" t="s">
        <v>120</v>
      </c>
    </row>
    <row r="107" spans="1:7" ht="11.25">
      <c r="A107" s="6" t="s">
        <v>3</v>
      </c>
      <c r="B107" s="62" t="s">
        <v>80</v>
      </c>
      <c r="C107" s="25" t="s">
        <v>50</v>
      </c>
      <c r="D107" s="25">
        <v>2006</v>
      </c>
      <c r="E107" s="26" t="s">
        <v>11</v>
      </c>
      <c r="F107" s="23" t="s">
        <v>7</v>
      </c>
      <c r="G107" s="24" t="s">
        <v>120</v>
      </c>
    </row>
    <row r="108" spans="1:7" ht="11.25">
      <c r="A108" s="6" t="s">
        <v>3</v>
      </c>
      <c r="B108" s="62" t="s">
        <v>81</v>
      </c>
      <c r="C108" s="25" t="s">
        <v>38</v>
      </c>
      <c r="D108" s="25">
        <v>2006</v>
      </c>
      <c r="E108" s="26" t="s">
        <v>12</v>
      </c>
      <c r="F108" s="23" t="s">
        <v>7</v>
      </c>
      <c r="G108" s="24" t="s">
        <v>120</v>
      </c>
    </row>
    <row r="109" spans="1:7" ht="11.25">
      <c r="A109" s="6" t="s">
        <v>3</v>
      </c>
      <c r="B109" s="62" t="s">
        <v>82</v>
      </c>
      <c r="C109" s="25" t="s">
        <v>53</v>
      </c>
      <c r="D109" s="25">
        <v>2007</v>
      </c>
      <c r="E109" s="26" t="s">
        <v>15</v>
      </c>
      <c r="F109" s="23" t="s">
        <v>7</v>
      </c>
      <c r="G109" s="24" t="s">
        <v>120</v>
      </c>
    </row>
    <row r="110" spans="1:7" ht="11.25">
      <c r="A110" s="6" t="s">
        <v>3</v>
      </c>
      <c r="B110" s="62" t="s">
        <v>83</v>
      </c>
      <c r="C110" s="25" t="s">
        <v>37</v>
      </c>
      <c r="D110" s="25">
        <v>2007</v>
      </c>
      <c r="E110" s="26" t="s">
        <v>12</v>
      </c>
      <c r="F110" s="23" t="s">
        <v>7</v>
      </c>
      <c r="G110" s="24" t="s">
        <v>120</v>
      </c>
    </row>
    <row r="111" spans="1:7" ht="11.25">
      <c r="A111" s="6" t="s">
        <v>3</v>
      </c>
      <c r="B111" s="62" t="s">
        <v>84</v>
      </c>
      <c r="C111" s="25" t="s">
        <v>70</v>
      </c>
      <c r="D111" s="25">
        <v>2006</v>
      </c>
      <c r="E111" s="26" t="s">
        <v>16</v>
      </c>
      <c r="F111" s="23" t="s">
        <v>7</v>
      </c>
      <c r="G111" s="24" t="s">
        <v>120</v>
      </c>
    </row>
    <row r="112" spans="1:7" ht="11.25">
      <c r="A112" s="6" t="s">
        <v>3</v>
      </c>
      <c r="B112" s="62" t="s">
        <v>85</v>
      </c>
      <c r="C112" s="25" t="s">
        <v>39</v>
      </c>
      <c r="D112" s="25">
        <v>2006</v>
      </c>
      <c r="E112" s="26" t="s">
        <v>12</v>
      </c>
      <c r="F112" s="23" t="s">
        <v>7</v>
      </c>
      <c r="G112" s="24" t="s">
        <v>120</v>
      </c>
    </row>
    <row r="113" spans="1:7" ht="11.25">
      <c r="A113" s="6" t="s">
        <v>3</v>
      </c>
      <c r="B113" s="62" t="s">
        <v>86</v>
      </c>
      <c r="C113" s="25" t="s">
        <v>47</v>
      </c>
      <c r="D113" s="25">
        <v>2006</v>
      </c>
      <c r="E113" s="26" t="s">
        <v>11</v>
      </c>
      <c r="F113" s="23" t="s">
        <v>7</v>
      </c>
      <c r="G113" s="24" t="s">
        <v>120</v>
      </c>
    </row>
    <row r="114" spans="1:7" ht="11.25">
      <c r="A114" s="6" t="s">
        <v>3</v>
      </c>
      <c r="B114" s="62" t="s">
        <v>87</v>
      </c>
      <c r="C114" s="25" t="s">
        <v>46</v>
      </c>
      <c r="D114" s="25">
        <v>2006</v>
      </c>
      <c r="E114" s="26" t="s">
        <v>11</v>
      </c>
      <c r="F114" s="23" t="s">
        <v>7</v>
      </c>
      <c r="G114" s="24" t="s">
        <v>120</v>
      </c>
    </row>
    <row r="115" spans="1:7" ht="11.25">
      <c r="A115" s="6" t="s">
        <v>3</v>
      </c>
      <c r="B115" s="62" t="s">
        <v>88</v>
      </c>
      <c r="C115" s="25" t="s">
        <v>48</v>
      </c>
      <c r="D115" s="25">
        <v>2006</v>
      </c>
      <c r="E115" s="26" t="s">
        <v>11</v>
      </c>
      <c r="F115" s="23" t="s">
        <v>7</v>
      </c>
      <c r="G115" s="24" t="s">
        <v>120</v>
      </c>
    </row>
    <row r="116" spans="1:7" ht="11.25">
      <c r="A116" s="6" t="s">
        <v>3</v>
      </c>
      <c r="B116" s="62" t="s">
        <v>89</v>
      </c>
      <c r="C116" s="25" t="s">
        <v>59</v>
      </c>
      <c r="D116" s="25">
        <v>2007</v>
      </c>
      <c r="E116" s="26" t="s">
        <v>16</v>
      </c>
      <c r="F116" s="23" t="s">
        <v>7</v>
      </c>
      <c r="G116" s="24" t="s">
        <v>120</v>
      </c>
    </row>
    <row r="117" spans="1:7" ht="11.25">
      <c r="A117" s="6" t="s">
        <v>3</v>
      </c>
      <c r="B117" s="62" t="s">
        <v>90</v>
      </c>
      <c r="C117" s="25" t="s">
        <v>44</v>
      </c>
      <c r="D117" s="25">
        <v>2008</v>
      </c>
      <c r="E117" s="25" t="s">
        <v>17</v>
      </c>
      <c r="F117" s="23" t="s">
        <v>7</v>
      </c>
      <c r="G117" s="24" t="s">
        <v>120</v>
      </c>
    </row>
    <row r="118" spans="1:7" ht="11.25">
      <c r="A118" s="6" t="s">
        <v>3</v>
      </c>
      <c r="B118" s="62" t="s">
        <v>91</v>
      </c>
      <c r="C118" s="25" t="s">
        <v>21</v>
      </c>
      <c r="D118" s="25">
        <v>2006</v>
      </c>
      <c r="E118" s="26" t="s">
        <v>14</v>
      </c>
      <c r="F118" s="23" t="s">
        <v>7</v>
      </c>
      <c r="G118" s="24" t="s">
        <v>120</v>
      </c>
    </row>
    <row r="119" spans="1:7" ht="11.25">
      <c r="A119" s="6" t="s">
        <v>3</v>
      </c>
      <c r="B119" s="62" t="s">
        <v>92</v>
      </c>
      <c r="C119" s="25" t="s">
        <v>57</v>
      </c>
      <c r="D119" s="25">
        <v>2006</v>
      </c>
      <c r="E119" s="26" t="s">
        <v>15</v>
      </c>
      <c r="F119" s="23" t="s">
        <v>7</v>
      </c>
      <c r="G119" s="24" t="s">
        <v>120</v>
      </c>
    </row>
    <row r="120" spans="1:7" ht="11.25">
      <c r="A120" s="6" t="s">
        <v>3</v>
      </c>
      <c r="B120" s="62" t="s">
        <v>93</v>
      </c>
      <c r="C120" s="25" t="s">
        <v>24</v>
      </c>
      <c r="D120" s="25">
        <v>2009</v>
      </c>
      <c r="E120" s="26" t="s">
        <v>14</v>
      </c>
      <c r="F120" s="23" t="s">
        <v>7</v>
      </c>
      <c r="G120" s="24" t="s">
        <v>120</v>
      </c>
    </row>
    <row r="121" spans="1:7" ht="11.25">
      <c r="A121" s="6" t="s">
        <v>3</v>
      </c>
      <c r="B121" s="62" t="s">
        <v>94</v>
      </c>
      <c r="C121" s="25" t="s">
        <v>49</v>
      </c>
      <c r="D121" s="25">
        <v>2006</v>
      </c>
      <c r="E121" s="26" t="s">
        <v>11</v>
      </c>
      <c r="F121" s="23" t="s">
        <v>7</v>
      </c>
      <c r="G121" s="24" t="s">
        <v>120</v>
      </c>
    </row>
    <row r="122" spans="1:7" ht="11.25">
      <c r="A122" s="6" t="s">
        <v>3</v>
      </c>
      <c r="B122" s="62" t="s">
        <v>95</v>
      </c>
      <c r="C122" s="25" t="s">
        <v>61</v>
      </c>
      <c r="D122" s="25">
        <v>2007</v>
      </c>
      <c r="E122" s="26" t="s">
        <v>16</v>
      </c>
      <c r="F122" s="23" t="s">
        <v>7</v>
      </c>
      <c r="G122" s="24" t="s">
        <v>120</v>
      </c>
    </row>
    <row r="123" spans="1:7" ht="11.25">
      <c r="A123" s="6" t="s">
        <v>3</v>
      </c>
      <c r="B123" s="62" t="s">
        <v>96</v>
      </c>
      <c r="C123" s="25" t="s">
        <v>22</v>
      </c>
      <c r="D123" s="25">
        <v>2007</v>
      </c>
      <c r="E123" s="26" t="s">
        <v>14</v>
      </c>
      <c r="F123" s="23" t="s">
        <v>7</v>
      </c>
      <c r="G123" s="24" t="s">
        <v>120</v>
      </c>
    </row>
    <row r="124" spans="1:7" ht="11.25">
      <c r="A124" s="6" t="s">
        <v>3</v>
      </c>
      <c r="B124" s="62" t="s">
        <v>97</v>
      </c>
      <c r="C124" s="25" t="s">
        <v>36</v>
      </c>
      <c r="D124" s="25">
        <v>2006</v>
      </c>
      <c r="E124" s="26" t="s">
        <v>12</v>
      </c>
      <c r="F124" s="23" t="s">
        <v>7</v>
      </c>
      <c r="G124" s="24" t="s">
        <v>120</v>
      </c>
    </row>
    <row r="125" spans="1:7" ht="11.25">
      <c r="A125" s="6" t="s">
        <v>3</v>
      </c>
      <c r="B125" s="62" t="s">
        <v>98</v>
      </c>
      <c r="C125" s="25" t="s">
        <v>71</v>
      </c>
      <c r="D125" s="25">
        <v>2006</v>
      </c>
      <c r="E125" s="25" t="s">
        <v>67</v>
      </c>
      <c r="F125" s="23" t="s">
        <v>7</v>
      </c>
      <c r="G125" s="24" t="s">
        <v>120</v>
      </c>
    </row>
    <row r="126" spans="1:7" ht="11.25">
      <c r="A126" s="6" t="s">
        <v>3</v>
      </c>
      <c r="B126" s="62" t="s">
        <v>99</v>
      </c>
      <c r="C126" s="25" t="s">
        <v>63</v>
      </c>
      <c r="D126" s="25">
        <v>2008</v>
      </c>
      <c r="E126" s="25" t="s">
        <v>67</v>
      </c>
      <c r="F126" s="23" t="s">
        <v>7</v>
      </c>
      <c r="G126" s="24" t="s">
        <v>120</v>
      </c>
    </row>
    <row r="127" spans="1:7" ht="11.25">
      <c r="A127" s="6" t="s">
        <v>3</v>
      </c>
      <c r="B127" s="62" t="s">
        <v>100</v>
      </c>
      <c r="C127" s="25" t="s">
        <v>34</v>
      </c>
      <c r="D127" s="25">
        <v>2007</v>
      </c>
      <c r="E127" s="26" t="s">
        <v>13</v>
      </c>
      <c r="F127" s="23" t="s">
        <v>7</v>
      </c>
      <c r="G127" s="24" t="s">
        <v>120</v>
      </c>
    </row>
    <row r="128" spans="1:7" ht="11.25">
      <c r="A128" s="6" t="s">
        <v>3</v>
      </c>
      <c r="B128" s="62" t="s">
        <v>101</v>
      </c>
      <c r="C128" s="25" t="s">
        <v>58</v>
      </c>
      <c r="D128" s="25">
        <v>2006</v>
      </c>
      <c r="E128" s="26" t="s">
        <v>16</v>
      </c>
      <c r="F128" s="23" t="s">
        <v>7</v>
      </c>
      <c r="G128" s="24" t="s">
        <v>120</v>
      </c>
    </row>
    <row r="129" spans="1:7" ht="11.25">
      <c r="A129" s="6" t="s">
        <v>3</v>
      </c>
      <c r="B129" s="62" t="s">
        <v>102</v>
      </c>
      <c r="C129" s="25" t="s">
        <v>54</v>
      </c>
      <c r="D129" s="25">
        <v>2006</v>
      </c>
      <c r="E129" s="26" t="s">
        <v>15</v>
      </c>
      <c r="F129" s="23" t="s">
        <v>7</v>
      </c>
      <c r="G129" s="24" t="s">
        <v>120</v>
      </c>
    </row>
    <row r="130" spans="1:7" ht="11.25">
      <c r="A130" s="6" t="s">
        <v>3</v>
      </c>
      <c r="B130" s="62" t="s">
        <v>103</v>
      </c>
      <c r="C130" s="25" t="s">
        <v>20</v>
      </c>
      <c r="D130" s="25">
        <v>2006</v>
      </c>
      <c r="E130" s="26" t="s">
        <v>14</v>
      </c>
      <c r="F130" s="23" t="s">
        <v>7</v>
      </c>
      <c r="G130" s="24" t="s">
        <v>120</v>
      </c>
    </row>
    <row r="131" spans="1:7" ht="11.25">
      <c r="A131" s="6" t="s">
        <v>3</v>
      </c>
      <c r="B131" s="62" t="s">
        <v>104</v>
      </c>
      <c r="C131" s="25" t="s">
        <v>42</v>
      </c>
      <c r="D131" s="25">
        <v>2010</v>
      </c>
      <c r="E131" s="25" t="s">
        <v>17</v>
      </c>
      <c r="F131" s="23" t="s">
        <v>7</v>
      </c>
      <c r="G131" s="24" t="s">
        <v>120</v>
      </c>
    </row>
    <row r="132" spans="1:7" ht="11.25">
      <c r="A132" s="6" t="s">
        <v>3</v>
      </c>
      <c r="B132" s="62" t="s">
        <v>105</v>
      </c>
      <c r="C132" s="25" t="s">
        <v>25</v>
      </c>
      <c r="D132" s="25">
        <v>2007</v>
      </c>
      <c r="E132" s="25" t="s">
        <v>18</v>
      </c>
      <c r="F132" s="23" t="s">
        <v>7</v>
      </c>
      <c r="G132" s="24" t="s">
        <v>120</v>
      </c>
    </row>
    <row r="133" spans="1:7" ht="11.25">
      <c r="A133" s="6" t="s">
        <v>3</v>
      </c>
      <c r="B133" s="62" t="s">
        <v>106</v>
      </c>
      <c r="C133" s="25" t="s">
        <v>56</v>
      </c>
      <c r="D133" s="25">
        <v>2006</v>
      </c>
      <c r="E133" s="26" t="s">
        <v>15</v>
      </c>
      <c r="F133" s="23" t="s">
        <v>7</v>
      </c>
      <c r="G133" s="24" t="s">
        <v>120</v>
      </c>
    </row>
    <row r="134" spans="1:7" ht="11.25">
      <c r="A134" s="6" t="s">
        <v>3</v>
      </c>
      <c r="B134" s="62" t="s">
        <v>107</v>
      </c>
      <c r="C134" s="25" t="s">
        <v>23</v>
      </c>
      <c r="D134" s="25">
        <v>2006</v>
      </c>
      <c r="E134" s="26" t="s">
        <v>14</v>
      </c>
      <c r="F134" s="23" t="s">
        <v>7</v>
      </c>
      <c r="G134" s="24" t="s">
        <v>120</v>
      </c>
    </row>
    <row r="135" spans="1:7" ht="11.25">
      <c r="A135" s="6" t="s">
        <v>3</v>
      </c>
      <c r="B135" s="62" t="s">
        <v>108</v>
      </c>
      <c r="C135" s="25" t="s">
        <v>45</v>
      </c>
      <c r="D135" s="25">
        <v>2008</v>
      </c>
      <c r="E135" s="25" t="s">
        <v>17</v>
      </c>
      <c r="F135" s="23" t="s">
        <v>7</v>
      </c>
      <c r="G135" s="24" t="s">
        <v>120</v>
      </c>
    </row>
    <row r="136" spans="1:7" ht="11.25">
      <c r="A136" s="6" t="s">
        <v>3</v>
      </c>
      <c r="B136" s="62" t="s">
        <v>109</v>
      </c>
      <c r="C136" s="25" t="s">
        <v>43</v>
      </c>
      <c r="D136" s="25">
        <v>2008</v>
      </c>
      <c r="E136" s="25" t="s">
        <v>17</v>
      </c>
      <c r="F136" s="23" t="s">
        <v>7</v>
      </c>
      <c r="G136" s="24" t="s">
        <v>120</v>
      </c>
    </row>
    <row r="137" spans="1:7" ht="11.25">
      <c r="A137" s="6" t="s">
        <v>3</v>
      </c>
      <c r="B137" s="62" t="s">
        <v>110</v>
      </c>
      <c r="C137" s="25" t="s">
        <v>51</v>
      </c>
      <c r="D137" s="25">
        <v>2006</v>
      </c>
      <c r="E137" s="26" t="s">
        <v>11</v>
      </c>
      <c r="F137" s="23" t="s">
        <v>7</v>
      </c>
      <c r="G137" s="24" t="s">
        <v>120</v>
      </c>
    </row>
    <row r="138" spans="1:7" ht="11.25">
      <c r="A138" s="6" t="s">
        <v>3</v>
      </c>
      <c r="B138" s="62" t="s">
        <v>111</v>
      </c>
      <c r="C138" s="25" t="s">
        <v>26</v>
      </c>
      <c r="D138" s="25">
        <v>2009</v>
      </c>
      <c r="E138" s="25" t="s">
        <v>18</v>
      </c>
      <c r="F138" s="23" t="s">
        <v>7</v>
      </c>
      <c r="G138" s="24" t="s">
        <v>120</v>
      </c>
    </row>
    <row r="139" spans="1:7" ht="11.25">
      <c r="A139" s="6" t="s">
        <v>3</v>
      </c>
      <c r="B139" s="62" t="s">
        <v>112</v>
      </c>
      <c r="C139" s="25" t="s">
        <v>28</v>
      </c>
      <c r="D139" s="25">
        <v>2008</v>
      </c>
      <c r="E139" s="25" t="s">
        <v>18</v>
      </c>
      <c r="F139" s="23" t="s">
        <v>7</v>
      </c>
      <c r="G139" s="24" t="s">
        <v>120</v>
      </c>
    </row>
    <row r="140" spans="1:7" ht="11.25">
      <c r="A140" s="6" t="s">
        <v>3</v>
      </c>
      <c r="B140" s="62" t="s">
        <v>113</v>
      </c>
      <c r="C140" s="25" t="s">
        <v>35</v>
      </c>
      <c r="D140" s="25">
        <v>2008</v>
      </c>
      <c r="E140" s="26" t="s">
        <v>13</v>
      </c>
      <c r="F140" s="23" t="s">
        <v>7</v>
      </c>
      <c r="G140" s="24" t="s">
        <v>120</v>
      </c>
    </row>
    <row r="141" spans="1:7" ht="11.25">
      <c r="A141" s="6" t="s">
        <v>3</v>
      </c>
      <c r="B141" s="62" t="s">
        <v>114</v>
      </c>
      <c r="C141" s="25" t="s">
        <v>40</v>
      </c>
      <c r="D141" s="25">
        <v>2006</v>
      </c>
      <c r="E141" s="26" t="s">
        <v>12</v>
      </c>
      <c r="F141" s="23" t="s">
        <v>7</v>
      </c>
      <c r="G141" s="24" t="s">
        <v>120</v>
      </c>
    </row>
    <row r="142" spans="1:7" ht="11.25">
      <c r="A142" s="6" t="s">
        <v>3</v>
      </c>
      <c r="B142" s="62" t="s">
        <v>115</v>
      </c>
      <c r="C142" s="25" t="s">
        <v>27</v>
      </c>
      <c r="D142" s="25">
        <v>2009</v>
      </c>
      <c r="E142" s="25" t="s">
        <v>18</v>
      </c>
      <c r="F142" s="23" t="s">
        <v>7</v>
      </c>
      <c r="G142" s="24" t="s">
        <v>120</v>
      </c>
    </row>
    <row r="143" spans="1:7" ht="11.25">
      <c r="A143" s="6" t="s">
        <v>3</v>
      </c>
      <c r="B143" s="62" t="s">
        <v>116</v>
      </c>
      <c r="C143" s="25" t="s">
        <v>62</v>
      </c>
      <c r="D143" s="25">
        <v>2008</v>
      </c>
      <c r="E143" s="26" t="s">
        <v>16</v>
      </c>
      <c r="F143" s="23" t="s">
        <v>7</v>
      </c>
      <c r="G143" s="24" t="s">
        <v>120</v>
      </c>
    </row>
    <row r="144" spans="1:7" ht="11.25">
      <c r="A144" s="6" t="s">
        <v>3</v>
      </c>
      <c r="B144" s="62" t="s">
        <v>117</v>
      </c>
      <c r="C144" s="25" t="s">
        <v>65</v>
      </c>
      <c r="D144" s="25">
        <v>2008</v>
      </c>
      <c r="E144" s="25" t="s">
        <v>67</v>
      </c>
      <c r="F144" s="23" t="s">
        <v>7</v>
      </c>
      <c r="G144" s="24" t="s">
        <v>120</v>
      </c>
    </row>
    <row r="145" spans="1:7" ht="11.25">
      <c r="A145" s="6" t="s">
        <v>3</v>
      </c>
      <c r="B145" s="62" t="s">
        <v>118</v>
      </c>
      <c r="C145" s="25" t="s">
        <v>52</v>
      </c>
      <c r="D145" s="25">
        <v>2006</v>
      </c>
      <c r="E145" s="26" t="s">
        <v>15</v>
      </c>
      <c r="F145" s="23" t="s">
        <v>7</v>
      </c>
      <c r="G145" s="24" t="s">
        <v>120</v>
      </c>
    </row>
    <row r="146" spans="1:7" ht="11.25">
      <c r="A146" s="6" t="s">
        <v>3</v>
      </c>
      <c r="B146" s="62" t="s">
        <v>119</v>
      </c>
      <c r="C146" s="25" t="s">
        <v>66</v>
      </c>
      <c r="D146" s="25">
        <v>2008</v>
      </c>
      <c r="E146" s="25" t="s">
        <v>67</v>
      </c>
      <c r="F146" s="23" t="s">
        <v>7</v>
      </c>
      <c r="G146" s="24" t="s">
        <v>120</v>
      </c>
    </row>
    <row r="147" spans="2:7" ht="11.25">
      <c r="B147" s="31"/>
      <c r="C147" s="25"/>
      <c r="D147" s="25"/>
      <c r="E147" s="26"/>
      <c r="F147" s="23"/>
      <c r="G147" s="24"/>
    </row>
    <row r="149" spans="1:7" ht="11.25">
      <c r="A149" s="6" t="s">
        <v>1</v>
      </c>
      <c r="B149" s="30">
        <v>49.79</v>
      </c>
      <c r="C149" s="25" t="s">
        <v>50</v>
      </c>
      <c r="D149" s="25">
        <v>2006</v>
      </c>
      <c r="E149" s="26" t="s">
        <v>11</v>
      </c>
      <c r="F149" s="23" t="s">
        <v>7</v>
      </c>
      <c r="G149" s="24" t="s">
        <v>120</v>
      </c>
    </row>
    <row r="150" spans="1:7" ht="11.25">
      <c r="A150" s="6" t="s">
        <v>1</v>
      </c>
      <c r="B150" s="30">
        <v>44.3</v>
      </c>
      <c r="C150" s="25" t="s">
        <v>19</v>
      </c>
      <c r="D150" s="25">
        <v>2006</v>
      </c>
      <c r="E150" s="26" t="s">
        <v>14</v>
      </c>
      <c r="F150" s="23" t="s">
        <v>7</v>
      </c>
      <c r="G150" s="24" t="s">
        <v>120</v>
      </c>
    </row>
    <row r="151" spans="1:7" ht="11.25">
      <c r="A151" s="6" t="s">
        <v>1</v>
      </c>
      <c r="B151" s="30">
        <v>40.76</v>
      </c>
      <c r="C151" s="25" t="s">
        <v>37</v>
      </c>
      <c r="D151" s="25">
        <v>2007</v>
      </c>
      <c r="E151" s="26" t="s">
        <v>12</v>
      </c>
      <c r="F151" s="23" t="s">
        <v>7</v>
      </c>
      <c r="G151" s="24" t="s">
        <v>120</v>
      </c>
    </row>
    <row r="152" spans="1:7" ht="11.25">
      <c r="A152" s="6" t="s">
        <v>1</v>
      </c>
      <c r="B152" s="30">
        <v>38.35</v>
      </c>
      <c r="C152" s="25" t="s">
        <v>30</v>
      </c>
      <c r="D152" s="25">
        <v>2006</v>
      </c>
      <c r="E152" s="26" t="s">
        <v>13</v>
      </c>
      <c r="F152" s="23" t="s">
        <v>7</v>
      </c>
      <c r="G152" s="24" t="s">
        <v>120</v>
      </c>
    </row>
    <row r="153" spans="1:7" ht="11.25">
      <c r="A153" s="6" t="s">
        <v>1</v>
      </c>
      <c r="B153" s="30">
        <v>36.57</v>
      </c>
      <c r="C153" s="25" t="s">
        <v>39</v>
      </c>
      <c r="D153" s="25">
        <v>2006</v>
      </c>
      <c r="E153" s="26" t="s">
        <v>12</v>
      </c>
      <c r="F153" s="23" t="s">
        <v>7</v>
      </c>
      <c r="G153" s="24" t="s">
        <v>120</v>
      </c>
    </row>
    <row r="154" spans="1:7" ht="11.25">
      <c r="A154" s="6" t="s">
        <v>1</v>
      </c>
      <c r="B154" s="30">
        <v>34.9</v>
      </c>
      <c r="C154" s="25" t="s">
        <v>36</v>
      </c>
      <c r="D154" s="25">
        <v>2006</v>
      </c>
      <c r="E154" s="26" t="s">
        <v>12</v>
      </c>
      <c r="F154" s="23" t="s">
        <v>7</v>
      </c>
      <c r="G154" s="24" t="s">
        <v>120</v>
      </c>
    </row>
    <row r="155" spans="1:7" ht="11.25">
      <c r="A155" s="6" t="s">
        <v>1</v>
      </c>
      <c r="B155" s="30">
        <v>34.22</v>
      </c>
      <c r="C155" s="25" t="s">
        <v>70</v>
      </c>
      <c r="D155" s="25">
        <v>2006</v>
      </c>
      <c r="E155" s="26" t="s">
        <v>16</v>
      </c>
      <c r="F155" s="23" t="s">
        <v>7</v>
      </c>
      <c r="G155" s="24" t="s">
        <v>120</v>
      </c>
    </row>
    <row r="156" spans="1:7" ht="11.25">
      <c r="A156" s="6" t="s">
        <v>1</v>
      </c>
      <c r="B156" s="30">
        <v>34.16</v>
      </c>
      <c r="C156" s="25" t="s">
        <v>25</v>
      </c>
      <c r="D156" s="25">
        <v>2007</v>
      </c>
      <c r="E156" s="25" t="s">
        <v>18</v>
      </c>
      <c r="F156" s="23" t="s">
        <v>7</v>
      </c>
      <c r="G156" s="24" t="s">
        <v>120</v>
      </c>
    </row>
    <row r="157" spans="1:7" ht="11.25">
      <c r="A157" s="6" t="s">
        <v>1</v>
      </c>
      <c r="B157" s="30">
        <v>33.86</v>
      </c>
      <c r="C157" s="25" t="s">
        <v>51</v>
      </c>
      <c r="D157" s="25">
        <v>2006</v>
      </c>
      <c r="E157" s="26" t="s">
        <v>11</v>
      </c>
      <c r="F157" s="23" t="s">
        <v>7</v>
      </c>
      <c r="G157" s="24" t="s">
        <v>120</v>
      </c>
    </row>
    <row r="158" spans="1:7" ht="11.25">
      <c r="A158" s="6" t="s">
        <v>1</v>
      </c>
      <c r="B158" s="30">
        <v>32.41</v>
      </c>
      <c r="C158" s="25" t="s">
        <v>41</v>
      </c>
      <c r="D158" s="25">
        <v>2006</v>
      </c>
      <c r="E158" s="26" t="s">
        <v>12</v>
      </c>
      <c r="F158" s="23" t="s">
        <v>7</v>
      </c>
      <c r="G158" s="24" t="s">
        <v>120</v>
      </c>
    </row>
    <row r="159" spans="1:7" ht="11.25">
      <c r="A159" s="6" t="s">
        <v>1</v>
      </c>
      <c r="B159" s="30">
        <v>32.34</v>
      </c>
      <c r="C159" s="25" t="s">
        <v>32</v>
      </c>
      <c r="D159" s="25">
        <v>2007</v>
      </c>
      <c r="E159" s="26" t="s">
        <v>13</v>
      </c>
      <c r="F159" s="23" t="s">
        <v>7</v>
      </c>
      <c r="G159" s="24" t="s">
        <v>120</v>
      </c>
    </row>
    <row r="160" spans="1:7" ht="11.25">
      <c r="A160" s="6" t="s">
        <v>1</v>
      </c>
      <c r="B160" s="30">
        <v>32.22</v>
      </c>
      <c r="C160" s="25" t="s">
        <v>47</v>
      </c>
      <c r="D160" s="25">
        <v>2006</v>
      </c>
      <c r="E160" s="26" t="s">
        <v>11</v>
      </c>
      <c r="F160" s="23" t="s">
        <v>7</v>
      </c>
      <c r="G160" s="24" t="s">
        <v>120</v>
      </c>
    </row>
    <row r="161" spans="1:7" ht="11.25">
      <c r="A161" s="6" t="s">
        <v>1</v>
      </c>
      <c r="B161" s="30">
        <v>32.21</v>
      </c>
      <c r="C161" s="25" t="s">
        <v>53</v>
      </c>
      <c r="D161" s="25">
        <v>2007</v>
      </c>
      <c r="E161" s="26" t="s">
        <v>15</v>
      </c>
      <c r="F161" s="23" t="s">
        <v>7</v>
      </c>
      <c r="G161" s="24" t="s">
        <v>120</v>
      </c>
    </row>
    <row r="162" spans="1:7" ht="11.25">
      <c r="A162" s="6" t="s">
        <v>1</v>
      </c>
      <c r="B162" s="30">
        <v>29.92</v>
      </c>
      <c r="C162" s="25" t="s">
        <v>48</v>
      </c>
      <c r="D162" s="25">
        <v>2006</v>
      </c>
      <c r="E162" s="26" t="s">
        <v>11</v>
      </c>
      <c r="F162" s="23" t="s">
        <v>7</v>
      </c>
      <c r="G162" s="24" t="s">
        <v>120</v>
      </c>
    </row>
    <row r="163" spans="1:7" ht="11.25">
      <c r="A163" s="6" t="s">
        <v>1</v>
      </c>
      <c r="B163" s="30">
        <v>29.38</v>
      </c>
      <c r="C163" s="25" t="s">
        <v>31</v>
      </c>
      <c r="D163" s="25">
        <v>2006</v>
      </c>
      <c r="E163" s="26" t="s">
        <v>13</v>
      </c>
      <c r="F163" s="23" t="s">
        <v>7</v>
      </c>
      <c r="G163" s="24" t="s">
        <v>120</v>
      </c>
    </row>
    <row r="164" spans="1:7" ht="11.25">
      <c r="A164" s="6" t="s">
        <v>1</v>
      </c>
      <c r="B164" s="30">
        <v>29.33</v>
      </c>
      <c r="C164" s="25" t="s">
        <v>57</v>
      </c>
      <c r="D164" s="25">
        <v>2006</v>
      </c>
      <c r="E164" s="26" t="s">
        <v>15</v>
      </c>
      <c r="F164" s="23" t="s">
        <v>7</v>
      </c>
      <c r="G164" s="24" t="s">
        <v>120</v>
      </c>
    </row>
    <row r="165" spans="1:7" ht="11.25">
      <c r="A165" s="6" t="s">
        <v>1</v>
      </c>
      <c r="B165" s="30">
        <v>29.24</v>
      </c>
      <c r="C165" s="25" t="s">
        <v>22</v>
      </c>
      <c r="D165" s="25">
        <v>2007</v>
      </c>
      <c r="E165" s="26" t="s">
        <v>14</v>
      </c>
      <c r="F165" s="23" t="s">
        <v>7</v>
      </c>
      <c r="G165" s="24" t="s">
        <v>120</v>
      </c>
    </row>
    <row r="166" spans="1:7" ht="11.25">
      <c r="A166" s="6" t="s">
        <v>1</v>
      </c>
      <c r="B166" s="30">
        <v>28.3</v>
      </c>
      <c r="C166" s="25" t="s">
        <v>23</v>
      </c>
      <c r="D166" s="25">
        <v>2006</v>
      </c>
      <c r="E166" s="26" t="s">
        <v>14</v>
      </c>
      <c r="F166" s="23" t="s">
        <v>7</v>
      </c>
      <c r="G166" s="24" t="s">
        <v>120</v>
      </c>
    </row>
    <row r="167" spans="1:7" ht="11.25">
      <c r="A167" s="6" t="s">
        <v>1</v>
      </c>
      <c r="B167" s="30">
        <v>27.61</v>
      </c>
      <c r="C167" s="25" t="s">
        <v>42</v>
      </c>
      <c r="D167" s="25">
        <v>2010</v>
      </c>
      <c r="E167" s="25" t="s">
        <v>17</v>
      </c>
      <c r="F167" s="23" t="s">
        <v>7</v>
      </c>
      <c r="G167" s="24" t="s">
        <v>120</v>
      </c>
    </row>
    <row r="168" spans="1:7" ht="11.25">
      <c r="A168" s="6" t="s">
        <v>1</v>
      </c>
      <c r="B168" s="30">
        <v>27.57</v>
      </c>
      <c r="C168" s="25" t="s">
        <v>62</v>
      </c>
      <c r="D168" s="25">
        <v>2008</v>
      </c>
      <c r="E168" s="26" t="s">
        <v>16</v>
      </c>
      <c r="F168" s="23" t="s">
        <v>7</v>
      </c>
      <c r="G168" s="24" t="s">
        <v>120</v>
      </c>
    </row>
    <row r="169" spans="1:7" ht="11.25">
      <c r="A169" s="6" t="s">
        <v>1</v>
      </c>
      <c r="B169" s="30">
        <v>26.99</v>
      </c>
      <c r="C169" s="25" t="s">
        <v>49</v>
      </c>
      <c r="D169" s="25">
        <v>2006</v>
      </c>
      <c r="E169" s="26" t="s">
        <v>11</v>
      </c>
      <c r="F169" s="23" t="s">
        <v>7</v>
      </c>
      <c r="G169" s="24" t="s">
        <v>120</v>
      </c>
    </row>
    <row r="170" spans="1:7" ht="11.25">
      <c r="A170" s="6" t="s">
        <v>1</v>
      </c>
      <c r="B170" s="30">
        <v>26.98</v>
      </c>
      <c r="C170" s="25" t="s">
        <v>38</v>
      </c>
      <c r="D170" s="25">
        <v>2006</v>
      </c>
      <c r="E170" s="26" t="s">
        <v>12</v>
      </c>
      <c r="F170" s="23" t="s">
        <v>7</v>
      </c>
      <c r="G170" s="24" t="s">
        <v>120</v>
      </c>
    </row>
    <row r="171" spans="1:7" ht="11.25">
      <c r="A171" s="6" t="s">
        <v>1</v>
      </c>
      <c r="B171" s="30">
        <v>26.76</v>
      </c>
      <c r="C171" s="25" t="s">
        <v>21</v>
      </c>
      <c r="D171" s="25">
        <v>2006</v>
      </c>
      <c r="E171" s="26" t="s">
        <v>14</v>
      </c>
      <c r="F171" s="23" t="s">
        <v>7</v>
      </c>
      <c r="G171" s="24" t="s">
        <v>120</v>
      </c>
    </row>
    <row r="172" spans="1:7" ht="11.25">
      <c r="A172" s="6" t="s">
        <v>1</v>
      </c>
      <c r="B172" s="30">
        <v>26.39</v>
      </c>
      <c r="C172" s="25" t="s">
        <v>20</v>
      </c>
      <c r="D172" s="25">
        <v>2006</v>
      </c>
      <c r="E172" s="26" t="s">
        <v>14</v>
      </c>
      <c r="F172" s="23" t="s">
        <v>7</v>
      </c>
      <c r="G172" s="24" t="s">
        <v>120</v>
      </c>
    </row>
    <row r="173" spans="1:7" ht="11.25">
      <c r="A173" s="6" t="s">
        <v>1</v>
      </c>
      <c r="B173" s="30">
        <v>25.9</v>
      </c>
      <c r="C173" s="25" t="s">
        <v>40</v>
      </c>
      <c r="D173" s="25">
        <v>2006</v>
      </c>
      <c r="E173" s="26" t="s">
        <v>12</v>
      </c>
      <c r="F173" s="23" t="s">
        <v>7</v>
      </c>
      <c r="G173" s="24" t="s">
        <v>120</v>
      </c>
    </row>
    <row r="174" spans="1:7" ht="11.25">
      <c r="A174" s="6" t="s">
        <v>1</v>
      </c>
      <c r="B174" s="30">
        <v>25.89</v>
      </c>
      <c r="C174" s="25" t="s">
        <v>44</v>
      </c>
      <c r="D174" s="25">
        <v>2008</v>
      </c>
      <c r="E174" s="25" t="s">
        <v>17</v>
      </c>
      <c r="F174" s="23" t="s">
        <v>7</v>
      </c>
      <c r="G174" s="24" t="s">
        <v>120</v>
      </c>
    </row>
    <row r="175" spans="1:7" ht="11.25">
      <c r="A175" s="6" t="s">
        <v>1</v>
      </c>
      <c r="B175" s="30">
        <v>25.41</v>
      </c>
      <c r="C175" s="25" t="s">
        <v>71</v>
      </c>
      <c r="D175" s="25">
        <v>2006</v>
      </c>
      <c r="E175" s="25" t="s">
        <v>67</v>
      </c>
      <c r="F175" s="23" t="s">
        <v>7</v>
      </c>
      <c r="G175" s="24" t="s">
        <v>120</v>
      </c>
    </row>
    <row r="176" spans="1:7" ht="11.25">
      <c r="A176" s="6" t="s">
        <v>1</v>
      </c>
      <c r="B176" s="30">
        <v>24.82</v>
      </c>
      <c r="C176" s="25" t="s">
        <v>63</v>
      </c>
      <c r="D176" s="25">
        <v>2008</v>
      </c>
      <c r="E176" s="25" t="s">
        <v>67</v>
      </c>
      <c r="F176" s="23" t="s">
        <v>7</v>
      </c>
      <c r="G176" s="24" t="s">
        <v>120</v>
      </c>
    </row>
    <row r="177" spans="1:7" ht="11.25">
      <c r="A177" s="6" t="s">
        <v>1</v>
      </c>
      <c r="B177" s="30">
        <v>24.73</v>
      </c>
      <c r="C177" s="25" t="s">
        <v>46</v>
      </c>
      <c r="D177" s="25">
        <v>2006</v>
      </c>
      <c r="E177" s="26" t="s">
        <v>11</v>
      </c>
      <c r="F177" s="23" t="s">
        <v>7</v>
      </c>
      <c r="G177" s="24" t="s">
        <v>120</v>
      </c>
    </row>
    <row r="178" spans="1:7" ht="11.25">
      <c r="A178" s="6" t="s">
        <v>1</v>
      </c>
      <c r="B178" s="30">
        <v>24.59</v>
      </c>
      <c r="C178" s="25" t="s">
        <v>61</v>
      </c>
      <c r="D178" s="25">
        <v>2007</v>
      </c>
      <c r="E178" s="26" t="s">
        <v>16</v>
      </c>
      <c r="F178" s="23" t="s">
        <v>7</v>
      </c>
      <c r="G178" s="24" t="s">
        <v>120</v>
      </c>
    </row>
    <row r="179" spans="1:7" ht="11.25">
      <c r="A179" s="6" t="s">
        <v>1</v>
      </c>
      <c r="B179" s="30">
        <v>24.54</v>
      </c>
      <c r="C179" s="25" t="s">
        <v>43</v>
      </c>
      <c r="D179" s="25">
        <v>2008</v>
      </c>
      <c r="E179" s="25" t="s">
        <v>17</v>
      </c>
      <c r="F179" s="23" t="s">
        <v>7</v>
      </c>
      <c r="G179" s="24" t="s">
        <v>120</v>
      </c>
    </row>
    <row r="180" spans="1:7" ht="11.25">
      <c r="A180" s="6" t="s">
        <v>1</v>
      </c>
      <c r="B180" s="30">
        <v>24.3</v>
      </c>
      <c r="C180" s="25" t="s">
        <v>24</v>
      </c>
      <c r="D180" s="25">
        <v>2009</v>
      </c>
      <c r="E180" s="26" t="s">
        <v>14</v>
      </c>
      <c r="F180" s="23" t="s">
        <v>7</v>
      </c>
      <c r="G180" s="24" t="s">
        <v>120</v>
      </c>
    </row>
    <row r="181" spans="1:7" ht="11.25">
      <c r="A181" s="6" t="s">
        <v>1</v>
      </c>
      <c r="B181" s="30">
        <v>23.28</v>
      </c>
      <c r="C181" s="25" t="s">
        <v>35</v>
      </c>
      <c r="D181" s="25">
        <v>2008</v>
      </c>
      <c r="E181" s="26" t="s">
        <v>13</v>
      </c>
      <c r="F181" s="23" t="s">
        <v>7</v>
      </c>
      <c r="G181" s="24" t="s">
        <v>120</v>
      </c>
    </row>
    <row r="182" spans="1:7" ht="11.25">
      <c r="A182" s="6" t="s">
        <v>1</v>
      </c>
      <c r="B182" s="30">
        <v>23.2</v>
      </c>
      <c r="C182" s="25" t="s">
        <v>59</v>
      </c>
      <c r="D182" s="25">
        <v>2007</v>
      </c>
      <c r="E182" s="26" t="s">
        <v>16</v>
      </c>
      <c r="F182" s="23" t="s">
        <v>7</v>
      </c>
      <c r="G182" s="24" t="s">
        <v>120</v>
      </c>
    </row>
    <row r="183" spans="1:7" ht="11.25">
      <c r="A183" s="6" t="s">
        <v>1</v>
      </c>
      <c r="B183" s="30">
        <v>20.79</v>
      </c>
      <c r="C183" s="25" t="s">
        <v>26</v>
      </c>
      <c r="D183" s="25">
        <v>2009</v>
      </c>
      <c r="E183" s="25" t="s">
        <v>18</v>
      </c>
      <c r="F183" s="23" t="s">
        <v>7</v>
      </c>
      <c r="G183" s="24" t="s">
        <v>120</v>
      </c>
    </row>
    <row r="184" spans="1:7" ht="11.25">
      <c r="A184" s="6" t="s">
        <v>1</v>
      </c>
      <c r="B184" s="30">
        <v>20.77</v>
      </c>
      <c r="C184" s="25" t="s">
        <v>56</v>
      </c>
      <c r="D184" s="25">
        <v>2006</v>
      </c>
      <c r="E184" s="26" t="s">
        <v>15</v>
      </c>
      <c r="F184" s="23" t="s">
        <v>7</v>
      </c>
      <c r="G184" s="24" t="s">
        <v>120</v>
      </c>
    </row>
    <row r="185" spans="1:7" ht="11.25">
      <c r="A185" s="6" t="s">
        <v>1</v>
      </c>
      <c r="B185" s="30">
        <v>20.24</v>
      </c>
      <c r="C185" s="25" t="s">
        <v>58</v>
      </c>
      <c r="D185" s="25">
        <v>2006</v>
      </c>
      <c r="E185" s="26" t="s">
        <v>16</v>
      </c>
      <c r="F185" s="23" t="s">
        <v>7</v>
      </c>
      <c r="G185" s="24" t="s">
        <v>120</v>
      </c>
    </row>
    <row r="186" spans="1:7" ht="11.25">
      <c r="A186" s="6" t="s">
        <v>1</v>
      </c>
      <c r="B186" s="30">
        <v>19.92</v>
      </c>
      <c r="C186" s="25" t="s">
        <v>33</v>
      </c>
      <c r="D186" s="25">
        <v>2006</v>
      </c>
      <c r="E186" s="26" t="s">
        <v>13</v>
      </c>
      <c r="F186" s="23" t="s">
        <v>7</v>
      </c>
      <c r="G186" s="24" t="s">
        <v>120</v>
      </c>
    </row>
    <row r="187" spans="1:7" ht="11.25">
      <c r="A187" s="6" t="s">
        <v>1</v>
      </c>
      <c r="B187" s="30">
        <v>19.91</v>
      </c>
      <c r="C187" s="25" t="s">
        <v>55</v>
      </c>
      <c r="D187" s="25">
        <v>2008</v>
      </c>
      <c r="E187" s="26" t="s">
        <v>15</v>
      </c>
      <c r="F187" s="23" t="s">
        <v>7</v>
      </c>
      <c r="G187" s="24" t="s">
        <v>120</v>
      </c>
    </row>
    <row r="188" spans="1:7" ht="11.25">
      <c r="A188" s="6" t="s">
        <v>1</v>
      </c>
      <c r="B188" s="30">
        <v>19.88</v>
      </c>
      <c r="C188" s="25" t="s">
        <v>52</v>
      </c>
      <c r="D188" s="25">
        <v>2006</v>
      </c>
      <c r="E188" s="26" t="s">
        <v>15</v>
      </c>
      <c r="F188" s="23" t="s">
        <v>7</v>
      </c>
      <c r="G188" s="24" t="s">
        <v>120</v>
      </c>
    </row>
    <row r="189" spans="1:7" ht="11.25">
      <c r="A189" s="6" t="s">
        <v>1</v>
      </c>
      <c r="B189" s="30">
        <v>19.16</v>
      </c>
      <c r="C189" s="25" t="s">
        <v>34</v>
      </c>
      <c r="D189" s="25">
        <v>2007</v>
      </c>
      <c r="E189" s="26" t="s">
        <v>13</v>
      </c>
      <c r="F189" s="23" t="s">
        <v>7</v>
      </c>
      <c r="G189" s="24" t="s">
        <v>120</v>
      </c>
    </row>
    <row r="190" spans="1:7" ht="11.25">
      <c r="A190" s="6" t="s">
        <v>1</v>
      </c>
      <c r="B190" s="30">
        <v>18.25</v>
      </c>
      <c r="C190" s="25" t="s">
        <v>66</v>
      </c>
      <c r="D190" s="25">
        <v>2008</v>
      </c>
      <c r="E190" s="25" t="s">
        <v>67</v>
      </c>
      <c r="F190" s="23" t="s">
        <v>7</v>
      </c>
      <c r="G190" s="24" t="s">
        <v>120</v>
      </c>
    </row>
    <row r="191" spans="1:7" ht="11.25">
      <c r="A191" s="6" t="s">
        <v>1</v>
      </c>
      <c r="B191" s="30">
        <v>18.14</v>
      </c>
      <c r="C191" s="25" t="s">
        <v>45</v>
      </c>
      <c r="D191" s="25">
        <v>2008</v>
      </c>
      <c r="E191" s="25" t="s">
        <v>17</v>
      </c>
      <c r="F191" s="23" t="s">
        <v>7</v>
      </c>
      <c r="G191" s="24" t="s">
        <v>120</v>
      </c>
    </row>
    <row r="192" spans="1:7" ht="11.25">
      <c r="A192" s="6" t="s">
        <v>1</v>
      </c>
      <c r="B192" s="30">
        <v>15.72</v>
      </c>
      <c r="C192" s="25" t="s">
        <v>27</v>
      </c>
      <c r="D192" s="25">
        <v>2009</v>
      </c>
      <c r="E192" s="25" t="s">
        <v>18</v>
      </c>
      <c r="F192" s="23" t="s">
        <v>7</v>
      </c>
      <c r="G192" s="24" t="s">
        <v>120</v>
      </c>
    </row>
    <row r="193" spans="1:7" ht="11.25">
      <c r="A193" s="6" t="s">
        <v>1</v>
      </c>
      <c r="B193" s="30">
        <v>13.11</v>
      </c>
      <c r="C193" s="25" t="s">
        <v>28</v>
      </c>
      <c r="D193" s="25">
        <v>2008</v>
      </c>
      <c r="E193" s="25" t="s">
        <v>18</v>
      </c>
      <c r="F193" s="23" t="s">
        <v>7</v>
      </c>
      <c r="G193" s="24" t="s">
        <v>120</v>
      </c>
    </row>
    <row r="194" spans="1:7" ht="11.25">
      <c r="A194" s="6" t="s">
        <v>1</v>
      </c>
      <c r="B194" s="30">
        <v>12.98</v>
      </c>
      <c r="C194" s="25" t="s">
        <v>54</v>
      </c>
      <c r="D194" s="25">
        <v>2006</v>
      </c>
      <c r="E194" s="26" t="s">
        <v>15</v>
      </c>
      <c r="F194" s="23" t="s">
        <v>7</v>
      </c>
      <c r="G194" s="24" t="s">
        <v>120</v>
      </c>
    </row>
    <row r="195" spans="1:7" ht="11.25">
      <c r="A195" s="6" t="s">
        <v>1</v>
      </c>
      <c r="B195" s="30">
        <v>11.01</v>
      </c>
      <c r="C195" s="25" t="s">
        <v>65</v>
      </c>
      <c r="D195" s="25">
        <v>2008</v>
      </c>
      <c r="E195" s="25" t="s">
        <v>67</v>
      </c>
      <c r="F195" s="23" t="s">
        <v>7</v>
      </c>
      <c r="G195" s="24" t="s">
        <v>120</v>
      </c>
    </row>
    <row r="196" spans="2:7" ht="11.25">
      <c r="B196" s="30"/>
      <c r="C196" s="25"/>
      <c r="D196" s="25"/>
      <c r="E196" s="26"/>
      <c r="F196" s="23"/>
      <c r="G196" s="24"/>
    </row>
    <row r="198" spans="1:7" ht="11.25">
      <c r="A198" s="6" t="s">
        <v>0</v>
      </c>
      <c r="B198" s="27">
        <v>404</v>
      </c>
      <c r="C198" s="25" t="s">
        <v>50</v>
      </c>
      <c r="D198" s="25">
        <v>2006</v>
      </c>
      <c r="E198" s="26" t="s">
        <v>11</v>
      </c>
      <c r="F198" s="23" t="s">
        <v>7</v>
      </c>
      <c r="G198" s="24" t="s">
        <v>120</v>
      </c>
    </row>
    <row r="199" spans="1:7" ht="11.25">
      <c r="A199" s="6" t="s">
        <v>0</v>
      </c>
      <c r="B199" s="27">
        <v>388</v>
      </c>
      <c r="C199" s="25" t="s">
        <v>30</v>
      </c>
      <c r="D199" s="25">
        <v>2006</v>
      </c>
      <c r="E199" s="26" t="s">
        <v>13</v>
      </c>
      <c r="F199" s="23" t="s">
        <v>7</v>
      </c>
      <c r="G199" s="24" t="s">
        <v>120</v>
      </c>
    </row>
    <row r="200" spans="1:7" ht="11.25">
      <c r="A200" s="6" t="s">
        <v>0</v>
      </c>
      <c r="B200" s="27">
        <v>377</v>
      </c>
      <c r="C200" s="25" t="s">
        <v>31</v>
      </c>
      <c r="D200" s="25">
        <v>2006</v>
      </c>
      <c r="E200" s="26" t="s">
        <v>13</v>
      </c>
      <c r="F200" s="23" t="s">
        <v>7</v>
      </c>
      <c r="G200" s="24" t="s">
        <v>120</v>
      </c>
    </row>
    <row r="201" spans="1:7" ht="11.25">
      <c r="A201" s="6" t="s">
        <v>0</v>
      </c>
      <c r="B201" s="27">
        <v>375</v>
      </c>
      <c r="C201" s="25" t="s">
        <v>41</v>
      </c>
      <c r="D201" s="25">
        <v>2006</v>
      </c>
      <c r="E201" s="26" t="s">
        <v>12</v>
      </c>
      <c r="F201" s="23" t="s">
        <v>7</v>
      </c>
      <c r="G201" s="24" t="s">
        <v>120</v>
      </c>
    </row>
    <row r="202" spans="1:7" ht="11.25">
      <c r="A202" s="6" t="s">
        <v>0</v>
      </c>
      <c r="B202" s="27">
        <v>375</v>
      </c>
      <c r="C202" s="25" t="s">
        <v>20</v>
      </c>
      <c r="D202" s="25">
        <v>2006</v>
      </c>
      <c r="E202" s="26" t="s">
        <v>14</v>
      </c>
      <c r="F202" s="23" t="s">
        <v>7</v>
      </c>
      <c r="G202" s="24" t="s">
        <v>120</v>
      </c>
    </row>
    <row r="203" spans="1:7" ht="11.25">
      <c r="A203" s="6" t="s">
        <v>0</v>
      </c>
      <c r="B203" s="27">
        <v>372</v>
      </c>
      <c r="C203" s="25" t="s">
        <v>32</v>
      </c>
      <c r="D203" s="25">
        <v>2007</v>
      </c>
      <c r="E203" s="26" t="s">
        <v>13</v>
      </c>
      <c r="F203" s="23" t="s">
        <v>7</v>
      </c>
      <c r="G203" s="24" t="s">
        <v>120</v>
      </c>
    </row>
    <row r="204" spans="1:7" ht="11.25">
      <c r="A204" s="6" t="s">
        <v>0</v>
      </c>
      <c r="B204" s="27">
        <v>366</v>
      </c>
      <c r="C204" s="25" t="s">
        <v>48</v>
      </c>
      <c r="D204" s="25">
        <v>2006</v>
      </c>
      <c r="E204" s="26" t="s">
        <v>11</v>
      </c>
      <c r="F204" s="23" t="s">
        <v>7</v>
      </c>
      <c r="G204" s="24" t="s">
        <v>120</v>
      </c>
    </row>
    <row r="205" spans="1:7" ht="11.25">
      <c r="A205" s="6" t="s">
        <v>0</v>
      </c>
      <c r="B205" s="27">
        <v>362</v>
      </c>
      <c r="C205" s="25" t="s">
        <v>70</v>
      </c>
      <c r="D205" s="25">
        <v>2006</v>
      </c>
      <c r="E205" s="26" t="s">
        <v>16</v>
      </c>
      <c r="F205" s="23" t="s">
        <v>7</v>
      </c>
      <c r="G205" s="24" t="s">
        <v>120</v>
      </c>
    </row>
    <row r="206" spans="1:7" ht="11.25">
      <c r="A206" s="6" t="s">
        <v>0</v>
      </c>
      <c r="B206" s="27">
        <v>360</v>
      </c>
      <c r="C206" s="25" t="s">
        <v>47</v>
      </c>
      <c r="D206" s="25">
        <v>2006</v>
      </c>
      <c r="E206" s="26" t="s">
        <v>11</v>
      </c>
      <c r="F206" s="23" t="s">
        <v>7</v>
      </c>
      <c r="G206" s="24" t="s">
        <v>120</v>
      </c>
    </row>
    <row r="207" spans="1:7" ht="11.25">
      <c r="A207" s="6" t="s">
        <v>0</v>
      </c>
      <c r="B207" s="27">
        <v>359</v>
      </c>
      <c r="C207" s="25" t="s">
        <v>33</v>
      </c>
      <c r="D207" s="25">
        <v>2006</v>
      </c>
      <c r="E207" s="26" t="s">
        <v>13</v>
      </c>
      <c r="F207" s="23" t="s">
        <v>7</v>
      </c>
      <c r="G207" s="24" t="s">
        <v>120</v>
      </c>
    </row>
    <row r="208" spans="1:7" ht="11.25">
      <c r="A208" s="6" t="s">
        <v>0</v>
      </c>
      <c r="B208" s="27">
        <v>358</v>
      </c>
      <c r="C208" s="25" t="s">
        <v>19</v>
      </c>
      <c r="D208" s="25">
        <v>2006</v>
      </c>
      <c r="E208" s="26" t="s">
        <v>14</v>
      </c>
      <c r="F208" s="23" t="s">
        <v>7</v>
      </c>
      <c r="G208" s="24" t="s">
        <v>120</v>
      </c>
    </row>
    <row r="209" spans="1:7" ht="11.25">
      <c r="A209" s="6" t="s">
        <v>0</v>
      </c>
      <c r="B209" s="27">
        <v>356</v>
      </c>
      <c r="C209" s="25" t="s">
        <v>39</v>
      </c>
      <c r="D209" s="25">
        <v>2006</v>
      </c>
      <c r="E209" s="26" t="s">
        <v>12</v>
      </c>
      <c r="F209" s="23" t="s">
        <v>7</v>
      </c>
      <c r="G209" s="24" t="s">
        <v>120</v>
      </c>
    </row>
    <row r="210" spans="1:7" ht="11.25">
      <c r="A210" s="6" t="s">
        <v>0</v>
      </c>
      <c r="B210" s="27">
        <v>351</v>
      </c>
      <c r="C210" s="25" t="s">
        <v>44</v>
      </c>
      <c r="D210" s="25">
        <v>2008</v>
      </c>
      <c r="E210" s="25" t="s">
        <v>17</v>
      </c>
      <c r="F210" s="23" t="s">
        <v>7</v>
      </c>
      <c r="G210" s="24" t="s">
        <v>120</v>
      </c>
    </row>
    <row r="211" spans="1:7" ht="11.25">
      <c r="A211" s="6" t="s">
        <v>0</v>
      </c>
      <c r="B211" s="27">
        <v>343</v>
      </c>
      <c r="C211" s="25" t="s">
        <v>23</v>
      </c>
      <c r="D211" s="25">
        <v>2006</v>
      </c>
      <c r="E211" s="26" t="s">
        <v>14</v>
      </c>
      <c r="F211" s="23" t="s">
        <v>7</v>
      </c>
      <c r="G211" s="24" t="s">
        <v>120</v>
      </c>
    </row>
    <row r="212" spans="1:7" ht="11.25">
      <c r="A212" s="6" t="s">
        <v>0</v>
      </c>
      <c r="B212" s="27">
        <v>341</v>
      </c>
      <c r="C212" s="25" t="s">
        <v>25</v>
      </c>
      <c r="D212" s="25">
        <v>2007</v>
      </c>
      <c r="E212" s="25" t="s">
        <v>18</v>
      </c>
      <c r="F212" s="23" t="s">
        <v>7</v>
      </c>
      <c r="G212" s="24" t="s">
        <v>120</v>
      </c>
    </row>
    <row r="213" spans="1:7" ht="11.25">
      <c r="A213" s="6" t="s">
        <v>0</v>
      </c>
      <c r="B213" s="27">
        <v>337</v>
      </c>
      <c r="C213" s="25" t="s">
        <v>59</v>
      </c>
      <c r="D213" s="25">
        <v>2007</v>
      </c>
      <c r="E213" s="26" t="s">
        <v>16</v>
      </c>
      <c r="F213" s="23" t="s">
        <v>7</v>
      </c>
      <c r="G213" s="24" t="s">
        <v>120</v>
      </c>
    </row>
    <row r="214" spans="1:7" ht="11.25">
      <c r="A214" s="6" t="s">
        <v>0</v>
      </c>
      <c r="B214" s="27">
        <v>334</v>
      </c>
      <c r="C214" s="25" t="s">
        <v>37</v>
      </c>
      <c r="D214" s="25">
        <v>2007</v>
      </c>
      <c r="E214" s="26" t="s">
        <v>12</v>
      </c>
      <c r="F214" s="23" t="s">
        <v>7</v>
      </c>
      <c r="G214" s="24" t="s">
        <v>120</v>
      </c>
    </row>
    <row r="215" spans="1:7" ht="11.25">
      <c r="A215" s="6" t="s">
        <v>0</v>
      </c>
      <c r="B215" s="27">
        <v>332</v>
      </c>
      <c r="C215" s="25" t="s">
        <v>55</v>
      </c>
      <c r="D215" s="25">
        <v>2008</v>
      </c>
      <c r="E215" s="26" t="s">
        <v>15</v>
      </c>
      <c r="F215" s="23" t="s">
        <v>7</v>
      </c>
      <c r="G215" s="24" t="s">
        <v>120</v>
      </c>
    </row>
    <row r="216" spans="1:7" ht="11.25">
      <c r="A216" s="6" t="s">
        <v>0</v>
      </c>
      <c r="B216" s="27">
        <v>331</v>
      </c>
      <c r="C216" s="25" t="s">
        <v>38</v>
      </c>
      <c r="D216" s="25">
        <v>2006</v>
      </c>
      <c r="E216" s="26" t="s">
        <v>12</v>
      </c>
      <c r="F216" s="23" t="s">
        <v>7</v>
      </c>
      <c r="G216" s="24" t="s">
        <v>120</v>
      </c>
    </row>
    <row r="217" spans="1:7" ht="11.25">
      <c r="A217" s="6" t="s">
        <v>0</v>
      </c>
      <c r="B217" s="27">
        <v>329</v>
      </c>
      <c r="C217" s="25" t="s">
        <v>51</v>
      </c>
      <c r="D217" s="25">
        <v>2006</v>
      </c>
      <c r="E217" s="26" t="s">
        <v>11</v>
      </c>
      <c r="F217" s="23" t="s">
        <v>7</v>
      </c>
      <c r="G217" s="24" t="s">
        <v>120</v>
      </c>
    </row>
    <row r="218" spans="1:7" ht="11.25">
      <c r="A218" s="6" t="s">
        <v>0</v>
      </c>
      <c r="B218" s="27">
        <v>328</v>
      </c>
      <c r="C218" s="25" t="s">
        <v>46</v>
      </c>
      <c r="D218" s="25">
        <v>2006</v>
      </c>
      <c r="E218" s="26" t="s">
        <v>11</v>
      </c>
      <c r="F218" s="23" t="s">
        <v>7</v>
      </c>
      <c r="G218" s="24" t="s">
        <v>120</v>
      </c>
    </row>
    <row r="219" spans="1:7" ht="11.25">
      <c r="A219" s="6" t="s">
        <v>0</v>
      </c>
      <c r="B219" s="27">
        <v>324</v>
      </c>
      <c r="C219" s="25" t="s">
        <v>22</v>
      </c>
      <c r="D219" s="25">
        <v>2007</v>
      </c>
      <c r="E219" s="26" t="s">
        <v>14</v>
      </c>
      <c r="F219" s="23" t="s">
        <v>7</v>
      </c>
      <c r="G219" s="24" t="s">
        <v>120</v>
      </c>
    </row>
    <row r="220" spans="1:7" ht="11.25">
      <c r="A220" s="6" t="s">
        <v>0</v>
      </c>
      <c r="B220" s="27">
        <v>322</v>
      </c>
      <c r="C220" s="25" t="s">
        <v>45</v>
      </c>
      <c r="D220" s="25">
        <v>2008</v>
      </c>
      <c r="E220" s="25" t="s">
        <v>17</v>
      </c>
      <c r="F220" s="23" t="s">
        <v>7</v>
      </c>
      <c r="G220" s="24" t="s">
        <v>120</v>
      </c>
    </row>
    <row r="221" spans="1:7" ht="11.25">
      <c r="A221" s="6" t="s">
        <v>0</v>
      </c>
      <c r="B221" s="27">
        <v>321</v>
      </c>
      <c r="C221" s="25" t="s">
        <v>49</v>
      </c>
      <c r="D221" s="25">
        <v>2006</v>
      </c>
      <c r="E221" s="26" t="s">
        <v>11</v>
      </c>
      <c r="F221" s="23" t="s">
        <v>7</v>
      </c>
      <c r="G221" s="24" t="s">
        <v>120</v>
      </c>
    </row>
    <row r="222" spans="1:7" ht="11.25">
      <c r="A222" s="6" t="s">
        <v>0</v>
      </c>
      <c r="B222" s="27">
        <v>321</v>
      </c>
      <c r="C222" s="25" t="s">
        <v>53</v>
      </c>
      <c r="D222" s="25">
        <v>2007</v>
      </c>
      <c r="E222" s="26" t="s">
        <v>15</v>
      </c>
      <c r="F222" s="23" t="s">
        <v>7</v>
      </c>
      <c r="G222" s="24" t="s">
        <v>120</v>
      </c>
    </row>
    <row r="223" spans="1:7" ht="11.25">
      <c r="A223" s="6" t="s">
        <v>0</v>
      </c>
      <c r="B223" s="27">
        <v>321</v>
      </c>
      <c r="C223" s="25" t="s">
        <v>58</v>
      </c>
      <c r="D223" s="25">
        <v>2006</v>
      </c>
      <c r="E223" s="26" t="s">
        <v>16</v>
      </c>
      <c r="F223" s="23" t="s">
        <v>7</v>
      </c>
      <c r="G223" s="24" t="s">
        <v>120</v>
      </c>
    </row>
    <row r="224" spans="1:7" ht="11.25">
      <c r="A224" s="6" t="s">
        <v>0</v>
      </c>
      <c r="B224" s="27">
        <v>318</v>
      </c>
      <c r="C224" s="25" t="s">
        <v>57</v>
      </c>
      <c r="D224" s="25">
        <v>2006</v>
      </c>
      <c r="E224" s="26" t="s">
        <v>15</v>
      </c>
      <c r="F224" s="23" t="s">
        <v>7</v>
      </c>
      <c r="G224" s="24" t="s">
        <v>120</v>
      </c>
    </row>
    <row r="225" spans="1:7" ht="11.25">
      <c r="A225" s="6" t="s">
        <v>0</v>
      </c>
      <c r="B225" s="27">
        <v>317</v>
      </c>
      <c r="C225" s="25" t="s">
        <v>40</v>
      </c>
      <c r="D225" s="25">
        <v>2006</v>
      </c>
      <c r="E225" s="26" t="s">
        <v>12</v>
      </c>
      <c r="F225" s="23" t="s">
        <v>7</v>
      </c>
      <c r="G225" s="24" t="s">
        <v>120</v>
      </c>
    </row>
    <row r="226" spans="1:7" ht="11.25">
      <c r="A226" s="6" t="s">
        <v>0</v>
      </c>
      <c r="B226" s="27">
        <v>317</v>
      </c>
      <c r="C226" s="25" t="s">
        <v>24</v>
      </c>
      <c r="D226" s="25">
        <v>2009</v>
      </c>
      <c r="E226" s="26" t="s">
        <v>14</v>
      </c>
      <c r="F226" s="23" t="s">
        <v>7</v>
      </c>
      <c r="G226" s="24" t="s">
        <v>120</v>
      </c>
    </row>
    <row r="227" spans="1:7" ht="11.25">
      <c r="A227" s="6" t="s">
        <v>0</v>
      </c>
      <c r="B227" s="27">
        <v>316</v>
      </c>
      <c r="C227" s="25" t="s">
        <v>21</v>
      </c>
      <c r="D227" s="25">
        <v>2006</v>
      </c>
      <c r="E227" s="26" t="s">
        <v>14</v>
      </c>
      <c r="F227" s="23" t="s">
        <v>7</v>
      </c>
      <c r="G227" s="24" t="s">
        <v>120</v>
      </c>
    </row>
    <row r="228" spans="1:7" ht="11.25">
      <c r="A228" s="6" t="s">
        <v>0</v>
      </c>
      <c r="B228" s="27">
        <v>313</v>
      </c>
      <c r="C228" s="25" t="s">
        <v>34</v>
      </c>
      <c r="D228" s="25">
        <v>2007</v>
      </c>
      <c r="E228" s="26" t="s">
        <v>13</v>
      </c>
      <c r="F228" s="23" t="s">
        <v>7</v>
      </c>
      <c r="G228" s="24" t="s">
        <v>120</v>
      </c>
    </row>
    <row r="229" spans="1:7" ht="11.25">
      <c r="A229" s="6" t="s">
        <v>0</v>
      </c>
      <c r="B229" s="27">
        <v>309</v>
      </c>
      <c r="C229" s="25" t="s">
        <v>36</v>
      </c>
      <c r="D229" s="25">
        <v>2006</v>
      </c>
      <c r="E229" s="26" t="s">
        <v>12</v>
      </c>
      <c r="F229" s="23" t="s">
        <v>7</v>
      </c>
      <c r="G229" s="24" t="s">
        <v>120</v>
      </c>
    </row>
    <row r="230" spans="1:7" ht="11.25">
      <c r="A230" s="6" t="s">
        <v>0</v>
      </c>
      <c r="B230" s="27">
        <v>303</v>
      </c>
      <c r="C230" s="25" t="s">
        <v>54</v>
      </c>
      <c r="D230" s="25">
        <v>2006</v>
      </c>
      <c r="E230" s="26" t="s">
        <v>15</v>
      </c>
      <c r="F230" s="23" t="s">
        <v>7</v>
      </c>
      <c r="G230" s="24" t="s">
        <v>120</v>
      </c>
    </row>
    <row r="231" spans="1:7" ht="11.25">
      <c r="A231" s="6" t="s">
        <v>0</v>
      </c>
      <c r="B231" s="27">
        <v>297</v>
      </c>
      <c r="C231" s="25" t="s">
        <v>71</v>
      </c>
      <c r="D231" s="25">
        <v>2006</v>
      </c>
      <c r="E231" s="25" t="s">
        <v>67</v>
      </c>
      <c r="F231" s="23" t="s">
        <v>7</v>
      </c>
      <c r="G231" s="24" t="s">
        <v>120</v>
      </c>
    </row>
    <row r="232" spans="1:7" ht="11.25">
      <c r="A232" s="6" t="s">
        <v>0</v>
      </c>
      <c r="B232" s="27">
        <v>294</v>
      </c>
      <c r="C232" s="25" t="s">
        <v>56</v>
      </c>
      <c r="D232" s="25">
        <v>2006</v>
      </c>
      <c r="E232" s="26" t="s">
        <v>15</v>
      </c>
      <c r="F232" s="23" t="s">
        <v>7</v>
      </c>
      <c r="G232" s="24" t="s">
        <v>120</v>
      </c>
    </row>
    <row r="233" spans="1:7" ht="11.25">
      <c r="A233" s="6" t="s">
        <v>0</v>
      </c>
      <c r="B233" s="27">
        <v>294</v>
      </c>
      <c r="C233" s="25" t="s">
        <v>42</v>
      </c>
      <c r="D233" s="25">
        <v>2010</v>
      </c>
      <c r="E233" s="25" t="s">
        <v>17</v>
      </c>
      <c r="F233" s="23" t="s">
        <v>7</v>
      </c>
      <c r="G233" s="24" t="s">
        <v>120</v>
      </c>
    </row>
    <row r="234" spans="1:7" ht="11.25">
      <c r="A234" s="6" t="s">
        <v>0</v>
      </c>
      <c r="B234" s="27">
        <v>286</v>
      </c>
      <c r="C234" s="25" t="s">
        <v>26</v>
      </c>
      <c r="D234" s="25">
        <v>2009</v>
      </c>
      <c r="E234" s="25" t="s">
        <v>18</v>
      </c>
      <c r="F234" s="23" t="s">
        <v>7</v>
      </c>
      <c r="G234" s="24" t="s">
        <v>120</v>
      </c>
    </row>
    <row r="235" spans="1:7" ht="11.25">
      <c r="A235" s="6" t="s">
        <v>0</v>
      </c>
      <c r="B235" s="27">
        <v>283</v>
      </c>
      <c r="C235" s="25" t="s">
        <v>61</v>
      </c>
      <c r="D235" s="25">
        <v>2007</v>
      </c>
      <c r="E235" s="26" t="s">
        <v>16</v>
      </c>
      <c r="F235" s="23" t="s">
        <v>7</v>
      </c>
      <c r="G235" s="24" t="s">
        <v>120</v>
      </c>
    </row>
    <row r="236" spans="1:7" ht="11.25">
      <c r="A236" s="6" t="s">
        <v>0</v>
      </c>
      <c r="B236" s="27">
        <v>279</v>
      </c>
      <c r="C236" s="25" t="s">
        <v>62</v>
      </c>
      <c r="D236" s="25">
        <v>2008</v>
      </c>
      <c r="E236" s="26" t="s">
        <v>16</v>
      </c>
      <c r="F236" s="23" t="s">
        <v>7</v>
      </c>
      <c r="G236" s="24" t="s">
        <v>120</v>
      </c>
    </row>
    <row r="237" spans="1:7" ht="11.25">
      <c r="A237" s="6" t="s">
        <v>0</v>
      </c>
      <c r="B237" s="27">
        <v>278</v>
      </c>
      <c r="C237" s="25" t="s">
        <v>35</v>
      </c>
      <c r="D237" s="25">
        <v>2008</v>
      </c>
      <c r="E237" s="26" t="s">
        <v>13</v>
      </c>
      <c r="F237" s="23" t="s">
        <v>7</v>
      </c>
      <c r="G237" s="24" t="s">
        <v>120</v>
      </c>
    </row>
    <row r="238" spans="1:7" ht="11.25">
      <c r="A238" s="6" t="s">
        <v>0</v>
      </c>
      <c r="B238" s="27">
        <v>277</v>
      </c>
      <c r="C238" s="25" t="s">
        <v>43</v>
      </c>
      <c r="D238" s="25">
        <v>2008</v>
      </c>
      <c r="E238" s="25" t="s">
        <v>17</v>
      </c>
      <c r="F238" s="23" t="s">
        <v>7</v>
      </c>
      <c r="G238" s="24" t="s">
        <v>120</v>
      </c>
    </row>
    <row r="239" spans="1:7" ht="11.25">
      <c r="A239" s="6" t="s">
        <v>0</v>
      </c>
      <c r="B239" s="27">
        <v>266</v>
      </c>
      <c r="C239" s="25" t="s">
        <v>27</v>
      </c>
      <c r="D239" s="25">
        <v>2009</v>
      </c>
      <c r="E239" s="25" t="s">
        <v>18</v>
      </c>
      <c r="F239" s="23" t="s">
        <v>7</v>
      </c>
      <c r="G239" s="24" t="s">
        <v>120</v>
      </c>
    </row>
    <row r="240" spans="1:7" ht="11.25">
      <c r="A240" s="6" t="s">
        <v>0</v>
      </c>
      <c r="B240" s="27">
        <v>260</v>
      </c>
      <c r="C240" s="25" t="s">
        <v>63</v>
      </c>
      <c r="D240" s="25">
        <v>2008</v>
      </c>
      <c r="E240" s="25" t="s">
        <v>67</v>
      </c>
      <c r="F240" s="23" t="s">
        <v>7</v>
      </c>
      <c r="G240" s="24" t="s">
        <v>120</v>
      </c>
    </row>
    <row r="241" spans="1:7" ht="11.25">
      <c r="A241" s="6" t="s">
        <v>0</v>
      </c>
      <c r="B241" s="27">
        <v>236</v>
      </c>
      <c r="C241" s="25" t="s">
        <v>28</v>
      </c>
      <c r="D241" s="25">
        <v>2008</v>
      </c>
      <c r="E241" s="25" t="s">
        <v>18</v>
      </c>
      <c r="F241" s="23" t="s">
        <v>7</v>
      </c>
      <c r="G241" s="24" t="s">
        <v>120</v>
      </c>
    </row>
    <row r="242" spans="1:7" ht="11.25">
      <c r="A242" s="6" t="s">
        <v>0</v>
      </c>
      <c r="B242" s="27">
        <v>233</v>
      </c>
      <c r="C242" s="25" t="s">
        <v>52</v>
      </c>
      <c r="D242" s="25">
        <v>2006</v>
      </c>
      <c r="E242" s="26" t="s">
        <v>15</v>
      </c>
      <c r="F242" s="23" t="s">
        <v>7</v>
      </c>
      <c r="G242" s="24" t="s">
        <v>120</v>
      </c>
    </row>
    <row r="243" spans="1:7" ht="11.25">
      <c r="A243" s="6" t="s">
        <v>0</v>
      </c>
      <c r="B243" s="27">
        <v>225</v>
      </c>
      <c r="C243" s="25" t="s">
        <v>65</v>
      </c>
      <c r="D243" s="25">
        <v>2008</v>
      </c>
      <c r="E243" s="25" t="s">
        <v>67</v>
      </c>
      <c r="F243" s="23" t="s">
        <v>7</v>
      </c>
      <c r="G243" s="24" t="s">
        <v>120</v>
      </c>
    </row>
    <row r="244" spans="1:7" ht="11.25">
      <c r="A244" s="6" t="s">
        <v>0</v>
      </c>
      <c r="B244" s="27">
        <v>212</v>
      </c>
      <c r="C244" s="25" t="s">
        <v>66</v>
      </c>
      <c r="D244" s="25">
        <v>2008</v>
      </c>
      <c r="E244" s="25" t="s">
        <v>67</v>
      </c>
      <c r="F244" s="23" t="s">
        <v>7</v>
      </c>
      <c r="G244" s="24" t="s">
        <v>120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40">
      <selection activeCell="E14" sqref="E14"/>
    </sheetView>
  </sheetViews>
  <sheetFormatPr defaultColWidth="9.00390625" defaultRowHeight="12.75"/>
  <cols>
    <col min="1" max="1" width="20.75390625" style="0" customWidth="1"/>
    <col min="2" max="2" width="5.75390625" style="0" customWidth="1"/>
    <col min="3" max="4" width="7.75390625" style="0" customWidth="1"/>
    <col min="5" max="5" width="8.00390625" style="0" customWidth="1"/>
    <col min="6" max="6" width="6.75390625" style="0" customWidth="1"/>
    <col min="7" max="9" width="7.75390625" style="0" customWidth="1"/>
    <col min="10" max="10" width="6.00390625" style="0" customWidth="1"/>
    <col min="11" max="11" width="7.625" style="0" customWidth="1"/>
    <col min="12" max="12" width="6.375" style="0" customWidth="1"/>
  </cols>
  <sheetData>
    <row r="1" spans="1:16" ht="19.5" customHeight="1">
      <c r="A1" s="63" t="s">
        <v>8</v>
      </c>
      <c r="B1" s="64"/>
      <c r="C1" s="64"/>
      <c r="D1" s="64"/>
      <c r="E1" s="64"/>
      <c r="F1" s="64"/>
      <c r="G1" s="65"/>
      <c r="H1" s="40" t="s">
        <v>10</v>
      </c>
      <c r="I1" s="1"/>
      <c r="J1" s="1"/>
      <c r="K1" s="1"/>
      <c r="L1" s="1"/>
      <c r="M1" s="1"/>
      <c r="N1" s="1"/>
      <c r="O1" s="1"/>
      <c r="P1" s="1"/>
    </row>
    <row r="2" spans="1:8" ht="12.75">
      <c r="A2" s="1"/>
      <c r="B2" s="66" t="s">
        <v>7</v>
      </c>
      <c r="C2" s="67"/>
      <c r="D2" s="67"/>
      <c r="E2" s="57">
        <v>42880</v>
      </c>
      <c r="F2" s="5"/>
      <c r="G2" s="1"/>
      <c r="H2" s="1"/>
    </row>
    <row r="3" spans="1:16" s="7" customFormat="1" ht="9.75" customHeight="1">
      <c r="A3" s="49"/>
      <c r="B3" s="11"/>
      <c r="C3" s="11"/>
      <c r="D3" s="9"/>
      <c r="E3" s="11"/>
      <c r="F3" s="11"/>
      <c r="G3" s="9"/>
      <c r="H3" s="15"/>
      <c r="I3" s="9"/>
      <c r="J3" s="9"/>
      <c r="K3" s="9"/>
      <c r="L3" s="9"/>
      <c r="M3" s="16"/>
      <c r="N3" s="9"/>
      <c r="O3" s="9"/>
      <c r="P3" s="15"/>
    </row>
    <row r="4" spans="1:14" ht="19.5" customHeight="1">
      <c r="A4" s="47"/>
      <c r="C4" s="41" t="s">
        <v>9</v>
      </c>
      <c r="D4" s="3"/>
      <c r="E4" s="42" t="s">
        <v>4</v>
      </c>
      <c r="G4" s="1"/>
      <c r="H4" s="1"/>
      <c r="I4" s="1"/>
      <c r="J4" s="1"/>
      <c r="K4" s="1"/>
      <c r="L4" s="1"/>
      <c r="M4" s="1"/>
      <c r="N4" s="1"/>
    </row>
    <row r="5" spans="1:14" ht="19.5" customHeight="1">
      <c r="A5" s="47"/>
      <c r="C5" s="3"/>
      <c r="D5" s="3"/>
      <c r="G5" s="1"/>
      <c r="H5" s="1"/>
      <c r="I5" s="1"/>
      <c r="J5" s="1"/>
      <c r="K5" s="1"/>
      <c r="L5" s="1"/>
      <c r="M5" s="1"/>
      <c r="N5" s="1"/>
    </row>
    <row r="6" spans="1:14" s="12" customFormat="1" ht="12" customHeight="1">
      <c r="A6" s="48"/>
      <c r="C6" s="13" t="s">
        <v>2</v>
      </c>
      <c r="D6" s="13"/>
      <c r="E6" s="12" t="s">
        <v>0</v>
      </c>
      <c r="G6" s="14" t="s">
        <v>1</v>
      </c>
      <c r="H6" s="14"/>
      <c r="I6" s="14" t="s">
        <v>3</v>
      </c>
      <c r="J6" s="14"/>
      <c r="K6" s="14"/>
      <c r="L6" s="14"/>
      <c r="M6" s="14"/>
      <c r="N6" s="14"/>
    </row>
    <row r="7" spans="1:14" s="7" customFormat="1" ht="12" customHeight="1">
      <c r="A7" s="43" t="s">
        <v>11</v>
      </c>
      <c r="C7" s="22"/>
      <c r="D7" s="8"/>
      <c r="G7" s="9"/>
      <c r="H7" s="9"/>
      <c r="I7" s="9"/>
      <c r="J7" s="9"/>
      <c r="K7" s="9"/>
      <c r="L7" s="21">
        <f>SUM(K8:K11)</f>
        <v>3361</v>
      </c>
      <c r="M7" s="9"/>
      <c r="N7" s="9"/>
    </row>
    <row r="8" spans="1:14" s="7" customFormat="1" ht="12" customHeight="1">
      <c r="A8" s="44" t="s">
        <v>50</v>
      </c>
      <c r="B8" s="32">
        <v>2006</v>
      </c>
      <c r="C8" s="37">
        <v>9.21</v>
      </c>
      <c r="D8" s="18">
        <f aca="true" t="shared" si="0" ref="D8:D13">IF(AND(C8&gt;5.5,C8&lt;11.5),ROUNDDOWN(58.015*(11.5-C8)^1.81,0),0)</f>
        <v>259</v>
      </c>
      <c r="E8" s="35">
        <v>404</v>
      </c>
      <c r="F8" s="19">
        <f aca="true" t="shared" si="1" ref="F8:F13">IF(AND(E8&gt;220),ROUNDDOWN(0.14354*(E8-220)^1.4,0),0)</f>
        <v>212</v>
      </c>
      <c r="G8" s="37">
        <v>49.79</v>
      </c>
      <c r="H8" s="19">
        <f aca="true" t="shared" si="2" ref="H8:H13">IF(AND(G8&gt;10),ROUNDDOWN(5.33*(G8-10)^1.1,0),0)</f>
        <v>306</v>
      </c>
      <c r="I8" s="50">
        <v>2.0583</v>
      </c>
      <c r="J8" s="20">
        <f aca="true" t="shared" si="3" ref="J8:J13">IF(AND(I8&gt;1,I8&lt;3.05),ROUNDDOWN(0.19889*(185-(TRUNC(I8)*60+((I8-TRUNC(I8))*100)))^1.88,0),"0")</f>
        <v>426</v>
      </c>
      <c r="K8" s="17">
        <f aca="true" t="shared" si="4" ref="K8:K13">SUM(D8,F8,H8,J8)</f>
        <v>1203</v>
      </c>
      <c r="L8" s="9"/>
      <c r="M8" s="9"/>
      <c r="N8" s="9"/>
    </row>
    <row r="9" spans="1:14" s="7" customFormat="1" ht="12" customHeight="1">
      <c r="A9" s="44" t="s">
        <v>47</v>
      </c>
      <c r="B9" s="32">
        <v>2006</v>
      </c>
      <c r="C9" s="37">
        <v>10.11</v>
      </c>
      <c r="D9" s="18">
        <f t="shared" si="0"/>
        <v>105</v>
      </c>
      <c r="E9" s="35">
        <v>360</v>
      </c>
      <c r="F9" s="19">
        <f t="shared" si="1"/>
        <v>145</v>
      </c>
      <c r="G9" s="37">
        <v>32.22</v>
      </c>
      <c r="H9" s="19">
        <f t="shared" si="2"/>
        <v>161</v>
      </c>
      <c r="I9" s="50">
        <v>2.1115</v>
      </c>
      <c r="J9" s="20">
        <f t="shared" si="3"/>
        <v>357</v>
      </c>
      <c r="K9" s="17">
        <f t="shared" si="4"/>
        <v>768</v>
      </c>
      <c r="L9" s="9"/>
      <c r="M9" s="9"/>
      <c r="N9" s="9"/>
    </row>
    <row r="10" spans="1:14" s="7" customFormat="1" ht="12" customHeight="1">
      <c r="A10" s="44" t="s">
        <v>48</v>
      </c>
      <c r="B10" s="32">
        <v>2006</v>
      </c>
      <c r="C10" s="37">
        <v>10.06</v>
      </c>
      <c r="D10" s="18">
        <f t="shared" si="0"/>
        <v>112</v>
      </c>
      <c r="E10" s="35">
        <v>366</v>
      </c>
      <c r="F10" s="19">
        <f t="shared" si="1"/>
        <v>153</v>
      </c>
      <c r="G10" s="37">
        <v>29.92</v>
      </c>
      <c r="H10" s="19">
        <f t="shared" si="2"/>
        <v>143</v>
      </c>
      <c r="I10" s="50">
        <v>2.1317</v>
      </c>
      <c r="J10" s="20">
        <f t="shared" si="3"/>
        <v>332</v>
      </c>
      <c r="K10" s="17">
        <f t="shared" si="4"/>
        <v>740</v>
      </c>
      <c r="L10" s="9"/>
      <c r="M10" s="9"/>
      <c r="N10" s="9"/>
    </row>
    <row r="11" spans="1:14" s="7" customFormat="1" ht="12" customHeight="1">
      <c r="A11" s="44" t="s">
        <v>49</v>
      </c>
      <c r="B11" s="32">
        <v>2006</v>
      </c>
      <c r="C11" s="37">
        <v>9.6</v>
      </c>
      <c r="D11" s="18">
        <f t="shared" si="0"/>
        <v>185</v>
      </c>
      <c r="E11" s="35">
        <v>321</v>
      </c>
      <c r="F11" s="19">
        <f t="shared" si="1"/>
        <v>91</v>
      </c>
      <c r="G11" s="37">
        <v>26.99</v>
      </c>
      <c r="H11" s="19">
        <f t="shared" si="2"/>
        <v>120</v>
      </c>
      <c r="I11" s="50">
        <v>2.2001</v>
      </c>
      <c r="J11" s="20">
        <f t="shared" si="3"/>
        <v>254</v>
      </c>
      <c r="K11" s="17">
        <f t="shared" si="4"/>
        <v>650</v>
      </c>
      <c r="L11" s="9"/>
      <c r="M11" s="9"/>
      <c r="N11" s="9"/>
    </row>
    <row r="12" spans="1:14" s="7" customFormat="1" ht="12" customHeight="1">
      <c r="A12" s="44" t="s">
        <v>46</v>
      </c>
      <c r="B12" s="32">
        <v>2006</v>
      </c>
      <c r="C12" s="37">
        <v>10.39</v>
      </c>
      <c r="D12" s="18">
        <f t="shared" si="0"/>
        <v>70</v>
      </c>
      <c r="E12" s="35">
        <v>328</v>
      </c>
      <c r="F12" s="19">
        <f t="shared" si="1"/>
        <v>100</v>
      </c>
      <c r="G12" s="37">
        <v>24.73</v>
      </c>
      <c r="H12" s="19">
        <f t="shared" si="2"/>
        <v>102</v>
      </c>
      <c r="I12" s="50">
        <v>2.1153</v>
      </c>
      <c r="J12" s="20">
        <f t="shared" si="3"/>
        <v>352</v>
      </c>
      <c r="K12" s="17">
        <f t="shared" si="4"/>
        <v>624</v>
      </c>
      <c r="L12" s="9"/>
      <c r="M12" s="9"/>
      <c r="N12" s="9"/>
    </row>
    <row r="13" spans="1:11" s="10" customFormat="1" ht="12" customHeight="1">
      <c r="A13" s="45" t="s">
        <v>51</v>
      </c>
      <c r="B13" s="33">
        <v>2006</v>
      </c>
      <c r="C13" s="37">
        <v>10.6</v>
      </c>
      <c r="D13" s="18">
        <f t="shared" si="0"/>
        <v>47</v>
      </c>
      <c r="E13" s="35">
        <v>329</v>
      </c>
      <c r="F13" s="19">
        <f t="shared" si="1"/>
        <v>102</v>
      </c>
      <c r="G13" s="37">
        <v>33.86</v>
      </c>
      <c r="H13" s="19">
        <f t="shared" si="2"/>
        <v>174</v>
      </c>
      <c r="I13" s="50">
        <v>2.2946</v>
      </c>
      <c r="J13" s="20">
        <f t="shared" si="3"/>
        <v>163</v>
      </c>
      <c r="K13" s="17">
        <f t="shared" si="4"/>
        <v>486</v>
      </c>
    </row>
    <row r="14" spans="1:10" s="2" customFormat="1" ht="15" customHeight="1">
      <c r="A14" s="46"/>
      <c r="B14" s="34"/>
      <c r="C14" s="58"/>
      <c r="E14" s="36"/>
      <c r="G14" s="38"/>
      <c r="I14" s="51"/>
      <c r="J14" s="4"/>
    </row>
    <row r="15" spans="1:14" s="7" customFormat="1" ht="12" customHeight="1">
      <c r="A15" s="43" t="s">
        <v>12</v>
      </c>
      <c r="B15" s="32"/>
      <c r="C15" s="58"/>
      <c r="D15" s="8"/>
      <c r="E15" s="36"/>
      <c r="G15" s="39"/>
      <c r="H15" s="9"/>
      <c r="I15" s="51"/>
      <c r="J15" s="9"/>
      <c r="K15" s="9"/>
      <c r="L15" s="21">
        <f>SUM(K16:K19)</f>
        <v>3425</v>
      </c>
      <c r="M15" s="9"/>
      <c r="N15" s="9"/>
    </row>
    <row r="16" spans="1:14" s="7" customFormat="1" ht="12" customHeight="1">
      <c r="A16" s="44" t="s">
        <v>41</v>
      </c>
      <c r="B16" s="33">
        <v>2006</v>
      </c>
      <c r="C16" s="37">
        <v>9.39</v>
      </c>
      <c r="D16" s="18">
        <f aca="true" t="shared" si="5" ref="D16:D21">IF(AND(C16&gt;5.5,C16&lt;11.5),ROUNDDOWN(58.015*(11.5-C16)^1.81,0),0)</f>
        <v>224</v>
      </c>
      <c r="E16" s="35">
        <v>375</v>
      </c>
      <c r="F16" s="19">
        <f aca="true" t="shared" si="6" ref="F16:F21">IF(AND(E16&gt;220),ROUNDDOWN(0.14354*(E16-220)^1.4,0),0)</f>
        <v>167</v>
      </c>
      <c r="G16" s="37">
        <v>32.41</v>
      </c>
      <c r="H16" s="19">
        <f aca="true" t="shared" si="7" ref="H16:H21">IF(AND(G16&gt;10),ROUNDDOWN(5.33*(G16-10)^1.1,0),0)</f>
        <v>163</v>
      </c>
      <c r="I16" s="50">
        <v>2.0562</v>
      </c>
      <c r="J16" s="20">
        <f aca="true" t="shared" si="8" ref="J16:J21">IF(AND(I16&gt;1,I16&lt;3.05),ROUNDDOWN(0.19889*(185-(TRUNC(I16)*60+((I16-TRUNC(I16))*100)))^1.88,0),"0")</f>
        <v>429</v>
      </c>
      <c r="K16" s="17">
        <f aca="true" t="shared" si="9" ref="K16:K21">SUM(D16,F16,H16,J16)</f>
        <v>983</v>
      </c>
      <c r="L16" s="9"/>
      <c r="M16" s="9"/>
      <c r="N16" s="9"/>
    </row>
    <row r="17" spans="1:14" s="7" customFormat="1" ht="12" customHeight="1">
      <c r="A17" s="44" t="s">
        <v>39</v>
      </c>
      <c r="B17" s="32">
        <v>2006</v>
      </c>
      <c r="C17" s="37">
        <v>9.79</v>
      </c>
      <c r="D17" s="18">
        <f t="shared" si="5"/>
        <v>153</v>
      </c>
      <c r="E17" s="35">
        <v>356</v>
      </c>
      <c r="F17" s="19">
        <f t="shared" si="6"/>
        <v>139</v>
      </c>
      <c r="G17" s="37">
        <v>36.57</v>
      </c>
      <c r="H17" s="19">
        <f t="shared" si="7"/>
        <v>196</v>
      </c>
      <c r="I17" s="50">
        <v>2.1029</v>
      </c>
      <c r="J17" s="20">
        <f t="shared" si="8"/>
        <v>368</v>
      </c>
      <c r="K17" s="17">
        <f t="shared" si="9"/>
        <v>856</v>
      </c>
      <c r="L17" s="9"/>
      <c r="M17" s="9"/>
      <c r="N17" s="9"/>
    </row>
    <row r="18" spans="1:14" s="7" customFormat="1" ht="12" customHeight="1">
      <c r="A18" s="44" t="s">
        <v>37</v>
      </c>
      <c r="B18" s="32">
        <v>2007</v>
      </c>
      <c r="C18" s="37">
        <v>10.13</v>
      </c>
      <c r="D18" s="18">
        <f t="shared" si="5"/>
        <v>102</v>
      </c>
      <c r="E18" s="35">
        <v>334</v>
      </c>
      <c r="F18" s="19">
        <f t="shared" si="6"/>
        <v>108</v>
      </c>
      <c r="G18" s="37">
        <v>40.76</v>
      </c>
      <c r="H18" s="19">
        <f t="shared" si="7"/>
        <v>230</v>
      </c>
      <c r="I18" s="50">
        <v>2.0967</v>
      </c>
      <c r="J18" s="20">
        <f t="shared" si="8"/>
        <v>376</v>
      </c>
      <c r="K18" s="17">
        <f t="shared" si="9"/>
        <v>816</v>
      </c>
      <c r="L18" s="9"/>
      <c r="M18" s="9"/>
      <c r="N18" s="9"/>
    </row>
    <row r="19" spans="1:14" s="7" customFormat="1" ht="12" customHeight="1">
      <c r="A19" s="44" t="s">
        <v>38</v>
      </c>
      <c r="B19" s="32">
        <v>2006</v>
      </c>
      <c r="C19" s="37">
        <v>9.85</v>
      </c>
      <c r="D19" s="18">
        <f t="shared" si="5"/>
        <v>143</v>
      </c>
      <c r="E19" s="35">
        <v>331</v>
      </c>
      <c r="F19" s="19">
        <f t="shared" si="6"/>
        <v>104</v>
      </c>
      <c r="G19" s="37">
        <v>26.98</v>
      </c>
      <c r="H19" s="19">
        <f t="shared" si="7"/>
        <v>120</v>
      </c>
      <c r="I19" s="50">
        <v>2.0756</v>
      </c>
      <c r="J19" s="20">
        <f t="shared" si="8"/>
        <v>403</v>
      </c>
      <c r="K19" s="17">
        <f t="shared" si="9"/>
        <v>770</v>
      </c>
      <c r="L19" s="9"/>
      <c r="M19" s="9"/>
      <c r="N19" s="9"/>
    </row>
    <row r="20" spans="1:14" s="7" customFormat="1" ht="12" customHeight="1">
      <c r="A20" s="44" t="s">
        <v>36</v>
      </c>
      <c r="B20" s="32">
        <v>2006</v>
      </c>
      <c r="C20" s="37">
        <v>10.16</v>
      </c>
      <c r="D20" s="18">
        <f t="shared" si="5"/>
        <v>98</v>
      </c>
      <c r="E20" s="35">
        <v>309</v>
      </c>
      <c r="F20" s="19">
        <f t="shared" si="6"/>
        <v>76</v>
      </c>
      <c r="G20" s="37">
        <v>34.9</v>
      </c>
      <c r="H20" s="19">
        <f t="shared" si="7"/>
        <v>183</v>
      </c>
      <c r="I20" s="50">
        <v>2.2214</v>
      </c>
      <c r="J20" s="20">
        <f t="shared" si="8"/>
        <v>232</v>
      </c>
      <c r="K20" s="17">
        <f t="shared" si="9"/>
        <v>589</v>
      </c>
      <c r="L20" s="9"/>
      <c r="M20" s="9"/>
      <c r="N20" s="9"/>
    </row>
    <row r="21" spans="1:11" s="10" customFormat="1" ht="12" customHeight="1">
      <c r="A21" s="44" t="s">
        <v>40</v>
      </c>
      <c r="B21" s="32">
        <v>2006</v>
      </c>
      <c r="C21" s="37">
        <v>10.81</v>
      </c>
      <c r="D21" s="18">
        <f t="shared" si="5"/>
        <v>29</v>
      </c>
      <c r="E21" s="35">
        <v>317</v>
      </c>
      <c r="F21" s="19">
        <f t="shared" si="6"/>
        <v>86</v>
      </c>
      <c r="G21" s="37">
        <v>25.9</v>
      </c>
      <c r="H21" s="19">
        <f t="shared" si="7"/>
        <v>111</v>
      </c>
      <c r="I21" s="50">
        <v>2.3606</v>
      </c>
      <c r="J21" s="20">
        <f t="shared" si="8"/>
        <v>111</v>
      </c>
      <c r="K21" s="17">
        <f t="shared" si="9"/>
        <v>337</v>
      </c>
    </row>
    <row r="22" spans="1:10" s="2" customFormat="1" ht="15" customHeight="1">
      <c r="A22" s="46"/>
      <c r="B22" s="34"/>
      <c r="C22" s="58"/>
      <c r="E22" s="36"/>
      <c r="G22" s="38"/>
      <c r="I22" s="51"/>
      <c r="J22" s="4"/>
    </row>
    <row r="23" spans="1:14" s="7" customFormat="1" ht="12" customHeight="1">
      <c r="A23" s="43" t="s">
        <v>13</v>
      </c>
      <c r="B23" s="32"/>
      <c r="C23" s="58"/>
      <c r="D23" s="8"/>
      <c r="E23" s="36"/>
      <c r="G23" s="39"/>
      <c r="H23" s="9"/>
      <c r="I23" s="51"/>
      <c r="J23" s="9"/>
      <c r="K23" s="9"/>
      <c r="L23" s="21">
        <f>SUM(K24:K27)</f>
        <v>4156</v>
      </c>
      <c r="M23" s="9"/>
      <c r="N23" s="9"/>
    </row>
    <row r="24" spans="1:14" s="7" customFormat="1" ht="12" customHeight="1">
      <c r="A24" s="44" t="s">
        <v>30</v>
      </c>
      <c r="B24" s="32">
        <v>2006</v>
      </c>
      <c r="C24" s="37">
        <v>9.32</v>
      </c>
      <c r="D24" s="18">
        <f aca="true" t="shared" si="10" ref="D24:D29">IF(AND(C24&gt;5.5,C24&lt;11.5),ROUNDDOWN(58.015*(11.5-C24)^1.81,0),0)</f>
        <v>237</v>
      </c>
      <c r="E24" s="35">
        <v>388</v>
      </c>
      <c r="F24" s="19">
        <f aca="true" t="shared" si="11" ref="F24:F29">IF(AND(E24&gt;220),ROUNDDOWN(0.14354*(E24-220)^1.4,0),0)</f>
        <v>187</v>
      </c>
      <c r="G24" s="37">
        <v>38.35</v>
      </c>
      <c r="H24" s="19">
        <f aca="true" t="shared" si="12" ref="H24:H29">IF(AND(G24&gt;10),ROUNDDOWN(5.33*(G24-10)^1.1,0),0)</f>
        <v>211</v>
      </c>
      <c r="I24" s="50">
        <v>1.5724</v>
      </c>
      <c r="J24" s="20">
        <f aca="true" t="shared" si="13" ref="J24:J29">IF(AND(I24&gt;1,I24&lt;3.05),ROUNDDOWN(0.19889*(185-(TRUNC(I24)*60+((I24-TRUNC(I24))*100)))^1.88,0),"0")</f>
        <v>550</v>
      </c>
      <c r="K24" s="17">
        <f aca="true" t="shared" si="14" ref="K24:K29">SUM(D24,F24,H24,J24)</f>
        <v>1185</v>
      </c>
      <c r="L24" s="9"/>
      <c r="M24" s="9"/>
      <c r="N24" s="9"/>
    </row>
    <row r="25" spans="1:14" s="7" customFormat="1" ht="12" customHeight="1">
      <c r="A25" s="44" t="s">
        <v>31</v>
      </c>
      <c r="B25" s="32">
        <v>2006</v>
      </c>
      <c r="C25" s="37">
        <v>9.14</v>
      </c>
      <c r="D25" s="18">
        <f t="shared" si="10"/>
        <v>274</v>
      </c>
      <c r="E25" s="35">
        <v>377</v>
      </c>
      <c r="F25" s="19">
        <f t="shared" si="11"/>
        <v>170</v>
      </c>
      <c r="G25" s="37">
        <v>29.38</v>
      </c>
      <c r="H25" s="19">
        <f t="shared" si="12"/>
        <v>138</v>
      </c>
      <c r="I25" s="50">
        <v>2.0123</v>
      </c>
      <c r="J25" s="20">
        <f t="shared" si="13"/>
        <v>491</v>
      </c>
      <c r="K25" s="17">
        <f t="shared" si="14"/>
        <v>1073</v>
      </c>
      <c r="L25" s="9"/>
      <c r="M25" s="9"/>
      <c r="N25" s="9"/>
    </row>
    <row r="26" spans="1:14" s="7" customFormat="1" ht="12" customHeight="1">
      <c r="A26" s="44" t="s">
        <v>32</v>
      </c>
      <c r="B26" s="32">
        <v>2007</v>
      </c>
      <c r="C26" s="37">
        <v>9.26</v>
      </c>
      <c r="D26" s="18">
        <f t="shared" si="10"/>
        <v>249</v>
      </c>
      <c r="E26" s="35">
        <v>372</v>
      </c>
      <c r="F26" s="19">
        <f t="shared" si="11"/>
        <v>162</v>
      </c>
      <c r="G26" s="37">
        <v>32.34</v>
      </c>
      <c r="H26" s="19">
        <f t="shared" si="12"/>
        <v>162</v>
      </c>
      <c r="I26" s="50">
        <v>2.0424</v>
      </c>
      <c r="J26" s="20">
        <f t="shared" si="13"/>
        <v>448</v>
      </c>
      <c r="K26" s="17">
        <f t="shared" si="14"/>
        <v>1021</v>
      </c>
      <c r="L26" s="9"/>
      <c r="M26" s="9"/>
      <c r="N26" s="9"/>
    </row>
    <row r="27" spans="1:14" s="7" customFormat="1" ht="12" customHeight="1">
      <c r="A27" s="44" t="s">
        <v>33</v>
      </c>
      <c r="B27" s="32">
        <v>2006</v>
      </c>
      <c r="C27" s="37">
        <v>9.59</v>
      </c>
      <c r="D27" s="18">
        <f t="shared" si="10"/>
        <v>187</v>
      </c>
      <c r="E27" s="35">
        <v>359</v>
      </c>
      <c r="F27" s="19">
        <f t="shared" si="11"/>
        <v>143</v>
      </c>
      <c r="G27" s="37">
        <v>19.92</v>
      </c>
      <c r="H27" s="19">
        <f t="shared" si="12"/>
        <v>66</v>
      </c>
      <c r="I27" s="50">
        <v>2.0188</v>
      </c>
      <c r="J27" s="20">
        <f t="shared" si="13"/>
        <v>481</v>
      </c>
      <c r="K27" s="17">
        <f t="shared" si="14"/>
        <v>877</v>
      </c>
      <c r="L27" s="9"/>
      <c r="M27" s="9"/>
      <c r="N27" s="9"/>
    </row>
    <row r="28" spans="1:14" s="7" customFormat="1" ht="12" customHeight="1">
      <c r="A28" s="44" t="s">
        <v>34</v>
      </c>
      <c r="B28" s="32">
        <v>2007</v>
      </c>
      <c r="C28" s="37">
        <v>10.27</v>
      </c>
      <c r="D28" s="18">
        <f t="shared" si="10"/>
        <v>84</v>
      </c>
      <c r="E28" s="35">
        <v>313</v>
      </c>
      <c r="F28" s="19">
        <f t="shared" si="11"/>
        <v>81</v>
      </c>
      <c r="G28" s="37">
        <v>19.16</v>
      </c>
      <c r="H28" s="19">
        <f t="shared" si="12"/>
        <v>60</v>
      </c>
      <c r="I28" s="50">
        <v>2.2423</v>
      </c>
      <c r="J28" s="20">
        <f t="shared" si="13"/>
        <v>211</v>
      </c>
      <c r="K28" s="17">
        <f t="shared" si="14"/>
        <v>436</v>
      </c>
      <c r="L28" s="9"/>
      <c r="M28" s="9"/>
      <c r="N28" s="9"/>
    </row>
    <row r="29" spans="1:11" s="10" customFormat="1" ht="12" customHeight="1">
      <c r="A29" s="44" t="s">
        <v>35</v>
      </c>
      <c r="B29" s="32">
        <v>2008</v>
      </c>
      <c r="C29" s="37">
        <v>11.23</v>
      </c>
      <c r="D29" s="18">
        <f t="shared" si="10"/>
        <v>5</v>
      </c>
      <c r="E29" s="35">
        <v>278</v>
      </c>
      <c r="F29" s="19">
        <f t="shared" si="11"/>
        <v>42</v>
      </c>
      <c r="G29" s="37">
        <v>23.28</v>
      </c>
      <c r="H29" s="19">
        <f t="shared" si="12"/>
        <v>91</v>
      </c>
      <c r="I29" s="50">
        <v>2.3567</v>
      </c>
      <c r="J29" s="20">
        <f t="shared" si="13"/>
        <v>114</v>
      </c>
      <c r="K29" s="17">
        <f t="shared" si="14"/>
        <v>252</v>
      </c>
    </row>
    <row r="30" spans="1:10" s="2" customFormat="1" ht="15" customHeight="1">
      <c r="A30" s="46"/>
      <c r="B30" s="34"/>
      <c r="C30" s="58"/>
      <c r="E30" s="36"/>
      <c r="G30" s="38"/>
      <c r="I30" s="51"/>
      <c r="J30" s="4"/>
    </row>
    <row r="31" spans="1:14" s="7" customFormat="1" ht="12" customHeight="1">
      <c r="A31" s="43" t="s">
        <v>14</v>
      </c>
      <c r="B31" s="32"/>
      <c r="C31" s="37"/>
      <c r="D31" s="8"/>
      <c r="E31" s="35"/>
      <c r="G31" s="39"/>
      <c r="H31" s="9"/>
      <c r="I31" s="50"/>
      <c r="J31" s="9"/>
      <c r="K31" s="9"/>
      <c r="L31" s="21">
        <f>SUM(K32:K35)</f>
        <v>2911</v>
      </c>
      <c r="M31" s="9"/>
      <c r="N31" s="9"/>
    </row>
    <row r="32" spans="1:14" s="7" customFormat="1" ht="12" customHeight="1">
      <c r="A32" s="44" t="s">
        <v>19</v>
      </c>
      <c r="B32" s="32">
        <v>2006</v>
      </c>
      <c r="C32" s="37">
        <v>9.61</v>
      </c>
      <c r="D32" s="18">
        <f aca="true" t="shared" si="15" ref="D32:D37">IF(AND(C32&gt;5.5,C32&lt;11.5),ROUNDDOWN(58.015*(11.5-C32)^1.81,0),0)</f>
        <v>183</v>
      </c>
      <c r="E32" s="35">
        <v>358</v>
      </c>
      <c r="F32" s="19">
        <f aca="true" t="shared" si="16" ref="F32:F37">IF(AND(E32&gt;220),ROUNDDOWN(0.14354*(E32-220)^1.4,0),0)</f>
        <v>142</v>
      </c>
      <c r="G32" s="37">
        <v>44.3</v>
      </c>
      <c r="H32" s="19">
        <f aca="true" t="shared" si="17" ref="H32:H37">IF(AND(G32&gt;10),ROUNDDOWN(5.33*(G32-10)^1.1,0),0)</f>
        <v>260</v>
      </c>
      <c r="I32" s="50">
        <v>2.0431</v>
      </c>
      <c r="J32" s="20">
        <f aca="true" t="shared" si="18" ref="J32:J37">IF(AND(I32&gt;1,I32&lt;3.05),ROUNDDOWN(0.19889*(185-(TRUNC(I32)*60+((I32-TRUNC(I32))*100)))^1.88,0),"0")</f>
        <v>447</v>
      </c>
      <c r="K32" s="17">
        <f aca="true" t="shared" si="19" ref="K32:K37">SUM(D32,F32,H32,J32)</f>
        <v>1032</v>
      </c>
      <c r="L32" s="9"/>
      <c r="M32" s="9"/>
      <c r="N32" s="9"/>
    </row>
    <row r="33" spans="1:14" s="7" customFormat="1" ht="12" customHeight="1">
      <c r="A33" s="44" t="s">
        <v>20</v>
      </c>
      <c r="B33" s="32">
        <v>2006</v>
      </c>
      <c r="C33" s="37">
        <v>9.45</v>
      </c>
      <c r="D33" s="18">
        <f t="shared" si="15"/>
        <v>212</v>
      </c>
      <c r="E33" s="35">
        <v>375</v>
      </c>
      <c r="F33" s="19">
        <f t="shared" si="16"/>
        <v>167</v>
      </c>
      <c r="G33" s="37">
        <v>26.39</v>
      </c>
      <c r="H33" s="19">
        <f t="shared" si="17"/>
        <v>115</v>
      </c>
      <c r="I33" s="50">
        <v>2.2484</v>
      </c>
      <c r="J33" s="20">
        <f t="shared" si="18"/>
        <v>205</v>
      </c>
      <c r="K33" s="17">
        <f t="shared" si="19"/>
        <v>699</v>
      </c>
      <c r="L33" s="9"/>
      <c r="M33" s="9"/>
      <c r="N33" s="9"/>
    </row>
    <row r="34" spans="1:14" s="7" customFormat="1" ht="12" customHeight="1">
      <c r="A34" s="44" t="s">
        <v>21</v>
      </c>
      <c r="B34" s="32">
        <v>2006</v>
      </c>
      <c r="C34" s="37">
        <v>10.04</v>
      </c>
      <c r="D34" s="18">
        <f t="shared" si="15"/>
        <v>115</v>
      </c>
      <c r="E34" s="35">
        <v>316</v>
      </c>
      <c r="F34" s="19">
        <f t="shared" si="16"/>
        <v>85</v>
      </c>
      <c r="G34" s="37">
        <v>26.76</v>
      </c>
      <c r="H34" s="19">
        <f t="shared" si="17"/>
        <v>118</v>
      </c>
      <c r="I34" s="50">
        <v>2.1774</v>
      </c>
      <c r="J34" s="20">
        <f t="shared" si="18"/>
        <v>279</v>
      </c>
      <c r="K34" s="17">
        <f t="shared" si="19"/>
        <v>597</v>
      </c>
      <c r="L34" s="9"/>
      <c r="M34" s="9"/>
      <c r="N34" s="9"/>
    </row>
    <row r="35" spans="1:14" s="7" customFormat="1" ht="12" customHeight="1">
      <c r="A35" s="44" t="s">
        <v>22</v>
      </c>
      <c r="B35" s="32">
        <v>2007</v>
      </c>
      <c r="C35" s="37">
        <v>10.04</v>
      </c>
      <c r="D35" s="18">
        <f t="shared" si="15"/>
        <v>115</v>
      </c>
      <c r="E35" s="35">
        <v>324</v>
      </c>
      <c r="F35" s="19">
        <f t="shared" si="16"/>
        <v>95</v>
      </c>
      <c r="G35" s="37">
        <v>29.24</v>
      </c>
      <c r="H35" s="19">
        <f t="shared" si="17"/>
        <v>137</v>
      </c>
      <c r="I35" s="50">
        <v>2.2174</v>
      </c>
      <c r="J35" s="20">
        <f t="shared" si="18"/>
        <v>236</v>
      </c>
      <c r="K35" s="17">
        <f t="shared" si="19"/>
        <v>583</v>
      </c>
      <c r="L35" s="9"/>
      <c r="M35" s="9"/>
      <c r="N35" s="9"/>
    </row>
    <row r="36" spans="1:14" s="7" customFormat="1" ht="12" customHeight="1">
      <c r="A36" s="44" t="s">
        <v>23</v>
      </c>
      <c r="B36" s="32">
        <v>2006</v>
      </c>
      <c r="C36" s="37">
        <v>10.2</v>
      </c>
      <c r="D36" s="18">
        <f t="shared" si="15"/>
        <v>93</v>
      </c>
      <c r="E36" s="35">
        <v>343</v>
      </c>
      <c r="F36" s="19">
        <f t="shared" si="16"/>
        <v>121</v>
      </c>
      <c r="G36" s="37">
        <v>28.3</v>
      </c>
      <c r="H36" s="19">
        <f t="shared" si="17"/>
        <v>130</v>
      </c>
      <c r="I36" s="50">
        <v>2.2684</v>
      </c>
      <c r="J36" s="20">
        <f t="shared" si="18"/>
        <v>187</v>
      </c>
      <c r="K36" s="17">
        <f t="shared" si="19"/>
        <v>531</v>
      </c>
      <c r="L36" s="9"/>
      <c r="M36" s="9"/>
      <c r="N36" s="9"/>
    </row>
    <row r="37" spans="1:11" s="10" customFormat="1" ht="12" customHeight="1">
      <c r="A37" s="44" t="s">
        <v>24</v>
      </c>
      <c r="B37" s="32">
        <v>2009</v>
      </c>
      <c r="C37" s="37">
        <v>10.46</v>
      </c>
      <c r="D37" s="18">
        <f t="shared" si="15"/>
        <v>62</v>
      </c>
      <c r="E37" s="35">
        <v>317</v>
      </c>
      <c r="F37" s="19">
        <f t="shared" si="16"/>
        <v>86</v>
      </c>
      <c r="G37" s="37">
        <v>24.3</v>
      </c>
      <c r="H37" s="19">
        <f t="shared" si="17"/>
        <v>99</v>
      </c>
      <c r="I37" s="50">
        <v>2.1901</v>
      </c>
      <c r="J37" s="20">
        <f t="shared" si="18"/>
        <v>265</v>
      </c>
      <c r="K37" s="17">
        <f t="shared" si="19"/>
        <v>512</v>
      </c>
    </row>
    <row r="38" spans="1:10" s="2" customFormat="1" ht="15" customHeight="1">
      <c r="A38" s="46"/>
      <c r="B38" s="34"/>
      <c r="C38" s="58"/>
      <c r="E38" s="36"/>
      <c r="G38" s="38"/>
      <c r="I38" s="51"/>
      <c r="J38" s="4"/>
    </row>
    <row r="39" spans="1:14" s="7" customFormat="1" ht="12" customHeight="1">
      <c r="A39" s="43" t="s">
        <v>15</v>
      </c>
      <c r="B39" s="32"/>
      <c r="C39" s="58"/>
      <c r="D39" s="8"/>
      <c r="E39" s="36"/>
      <c r="G39" s="39"/>
      <c r="H39" s="9"/>
      <c r="I39" s="51"/>
      <c r="J39" s="9"/>
      <c r="K39" s="9"/>
      <c r="L39" s="21">
        <f>SUM(K40:K43)</f>
        <v>2353</v>
      </c>
      <c r="M39" s="9"/>
      <c r="N39" s="9"/>
    </row>
    <row r="40" spans="1:14" s="7" customFormat="1" ht="12" customHeight="1">
      <c r="A40" s="44" t="s">
        <v>53</v>
      </c>
      <c r="B40" s="32">
        <v>2007</v>
      </c>
      <c r="C40" s="37">
        <v>10.65</v>
      </c>
      <c r="D40" s="18">
        <f aca="true" t="shared" si="20" ref="D40:D45">IF(AND(C40&gt;5.5,C40&lt;11.5),ROUNDDOWN(58.015*(11.5-C40)^1.81,0),0)</f>
        <v>43</v>
      </c>
      <c r="E40" s="35">
        <v>321</v>
      </c>
      <c r="F40" s="19">
        <f aca="true" t="shared" si="21" ref="F40:F45">IF(AND(E40&gt;220),ROUNDDOWN(0.14354*(E40-220)^1.4,0),0)</f>
        <v>91</v>
      </c>
      <c r="G40" s="37">
        <v>32.21</v>
      </c>
      <c r="H40" s="19">
        <f aca="true" t="shared" si="22" ref="H40:H45">IF(AND(G40&gt;10),ROUNDDOWN(5.33*(G40-10)^1.1,0),0)</f>
        <v>161</v>
      </c>
      <c r="I40" s="50">
        <v>2.0839</v>
      </c>
      <c r="J40" s="20">
        <f aca="true" t="shared" si="23" ref="J40:J45">IF(AND(I40&gt;1,I40&lt;3.05),ROUNDDOWN(0.19889*(185-(TRUNC(I40)*60+((I40-TRUNC(I40))*100)))^1.88,0),"0")</f>
        <v>392</v>
      </c>
      <c r="K40" s="17">
        <f aca="true" t="shared" si="24" ref="K40:K45">SUM(D40,F40,H40,J40)</f>
        <v>687</v>
      </c>
      <c r="L40" s="9"/>
      <c r="M40" s="9"/>
      <c r="N40" s="9"/>
    </row>
    <row r="41" spans="1:14" s="7" customFormat="1" ht="12" customHeight="1">
      <c r="A41" s="44" t="s">
        <v>55</v>
      </c>
      <c r="B41" s="32">
        <v>2008</v>
      </c>
      <c r="C41" s="37">
        <v>10.61</v>
      </c>
      <c r="D41" s="18">
        <f t="shared" si="20"/>
        <v>46</v>
      </c>
      <c r="E41" s="35">
        <v>332</v>
      </c>
      <c r="F41" s="19">
        <f t="shared" si="21"/>
        <v>106</v>
      </c>
      <c r="G41" s="37">
        <v>19.91</v>
      </c>
      <c r="H41" s="19">
        <f t="shared" si="22"/>
        <v>66</v>
      </c>
      <c r="I41" s="50">
        <v>2.0297</v>
      </c>
      <c r="J41" s="20">
        <f t="shared" si="23"/>
        <v>466</v>
      </c>
      <c r="K41" s="17">
        <f t="shared" si="24"/>
        <v>684</v>
      </c>
      <c r="L41" s="9"/>
      <c r="M41" s="9"/>
      <c r="N41" s="9"/>
    </row>
    <row r="42" spans="1:14" s="7" customFormat="1" ht="12" customHeight="1">
      <c r="A42" s="44" t="s">
        <v>57</v>
      </c>
      <c r="B42" s="32">
        <v>2006</v>
      </c>
      <c r="C42" s="37">
        <v>10.67</v>
      </c>
      <c r="D42" s="18">
        <f t="shared" si="20"/>
        <v>41</v>
      </c>
      <c r="E42" s="35">
        <v>318</v>
      </c>
      <c r="F42" s="19">
        <f t="shared" si="21"/>
        <v>88</v>
      </c>
      <c r="G42" s="37">
        <v>29.33</v>
      </c>
      <c r="H42" s="19">
        <f t="shared" si="22"/>
        <v>138</v>
      </c>
      <c r="I42" s="50">
        <v>2.1799</v>
      </c>
      <c r="J42" s="20">
        <f t="shared" si="23"/>
        <v>276</v>
      </c>
      <c r="K42" s="17">
        <f t="shared" si="24"/>
        <v>543</v>
      </c>
      <c r="L42" s="9"/>
      <c r="M42" s="9"/>
      <c r="N42" s="9"/>
    </row>
    <row r="43" spans="1:14" s="7" customFormat="1" ht="12" customHeight="1">
      <c r="A43" s="44" t="s">
        <v>54</v>
      </c>
      <c r="B43" s="32">
        <v>2006</v>
      </c>
      <c r="C43" s="37">
        <v>9.83</v>
      </c>
      <c r="D43" s="18">
        <f t="shared" si="20"/>
        <v>146</v>
      </c>
      <c r="E43" s="35">
        <v>303</v>
      </c>
      <c r="F43" s="19">
        <f t="shared" si="21"/>
        <v>69</v>
      </c>
      <c r="G43" s="37">
        <v>12.98</v>
      </c>
      <c r="H43" s="19">
        <f t="shared" si="22"/>
        <v>17</v>
      </c>
      <c r="I43" s="50">
        <v>2.2468</v>
      </c>
      <c r="J43" s="20">
        <f t="shared" si="23"/>
        <v>207</v>
      </c>
      <c r="K43" s="17">
        <f t="shared" si="24"/>
        <v>439</v>
      </c>
      <c r="L43" s="9"/>
      <c r="M43" s="9"/>
      <c r="N43" s="9"/>
    </row>
    <row r="44" spans="1:14" s="7" customFormat="1" ht="12" customHeight="1">
      <c r="A44" s="44" t="s">
        <v>56</v>
      </c>
      <c r="B44" s="32">
        <v>2006</v>
      </c>
      <c r="C44" s="37">
        <v>10.41</v>
      </c>
      <c r="D44" s="18">
        <f t="shared" si="20"/>
        <v>67</v>
      </c>
      <c r="E44" s="35">
        <v>294</v>
      </c>
      <c r="F44" s="19">
        <f t="shared" si="21"/>
        <v>59</v>
      </c>
      <c r="G44" s="37">
        <v>20.77</v>
      </c>
      <c r="H44" s="19">
        <f t="shared" si="22"/>
        <v>72</v>
      </c>
      <c r="I44" s="50">
        <v>2.2627</v>
      </c>
      <c r="J44" s="20">
        <f t="shared" si="23"/>
        <v>192</v>
      </c>
      <c r="K44" s="17">
        <f t="shared" si="24"/>
        <v>390</v>
      </c>
      <c r="L44" s="9"/>
      <c r="M44" s="9"/>
      <c r="N44" s="9"/>
    </row>
    <row r="45" spans="1:11" s="10" customFormat="1" ht="12" customHeight="1">
      <c r="A45" s="44" t="s">
        <v>52</v>
      </c>
      <c r="B45" s="32">
        <v>2006</v>
      </c>
      <c r="C45" s="37">
        <v>11.66</v>
      </c>
      <c r="D45" s="18">
        <f t="shared" si="20"/>
        <v>0</v>
      </c>
      <c r="E45" s="35">
        <v>233</v>
      </c>
      <c r="F45" s="19">
        <f t="shared" si="21"/>
        <v>5</v>
      </c>
      <c r="G45" s="37">
        <v>19.88</v>
      </c>
      <c r="H45" s="19">
        <f t="shared" si="22"/>
        <v>66</v>
      </c>
      <c r="I45" s="50">
        <v>2.5067</v>
      </c>
      <c r="J45" s="20">
        <f t="shared" si="23"/>
        <v>29</v>
      </c>
      <c r="K45" s="17">
        <f t="shared" si="24"/>
        <v>100</v>
      </c>
    </row>
    <row r="46" spans="1:10" s="2" customFormat="1" ht="15" customHeight="1">
      <c r="A46" s="46"/>
      <c r="B46" s="34"/>
      <c r="C46" s="58"/>
      <c r="E46" s="36"/>
      <c r="G46" s="38"/>
      <c r="I46" s="52"/>
      <c r="J46" s="4"/>
    </row>
    <row r="47" spans="1:14" s="7" customFormat="1" ht="12" customHeight="1">
      <c r="A47" s="43" t="s">
        <v>16</v>
      </c>
      <c r="B47" s="32"/>
      <c r="C47" s="58"/>
      <c r="D47" s="8"/>
      <c r="E47" s="36"/>
      <c r="G47" s="39"/>
      <c r="H47" s="9"/>
      <c r="I47" s="53"/>
      <c r="J47" s="9"/>
      <c r="K47" s="9"/>
      <c r="L47" s="21">
        <f>SUM(K48:K51)</f>
        <v>2214</v>
      </c>
      <c r="M47" s="9"/>
      <c r="N47" s="9"/>
    </row>
    <row r="48" spans="1:14" s="7" customFormat="1" ht="12" customHeight="1">
      <c r="A48" s="44" t="s">
        <v>70</v>
      </c>
      <c r="B48" s="32">
        <v>2006</v>
      </c>
      <c r="C48" s="37">
        <v>10.37</v>
      </c>
      <c r="D48" s="18">
        <f aca="true" t="shared" si="25" ref="D48:D53">IF(AND(C48&gt;5.5,C48&lt;11.5),ROUNDDOWN(58.015*(11.5-C48)^1.81,0),0)</f>
        <v>72</v>
      </c>
      <c r="E48" s="35">
        <v>362</v>
      </c>
      <c r="F48" s="19">
        <f aca="true" t="shared" si="26" ref="F48:F53">IF(AND(E48&gt;220),ROUNDDOWN(0.14354*(E48-220)^1.4,0),0)</f>
        <v>147</v>
      </c>
      <c r="G48" s="37">
        <v>34.22</v>
      </c>
      <c r="H48" s="19">
        <f aca="true" t="shared" si="27" ref="H48:H53">IF(AND(G48&gt;10),ROUNDDOWN(5.33*(G48-10)^1.1,0),0)</f>
        <v>177</v>
      </c>
      <c r="I48" s="50">
        <v>2.1003</v>
      </c>
      <c r="J48" s="20">
        <f aca="true" t="shared" si="28" ref="J48:J53">IF(AND(I48&gt;1,I48&lt;3.05),ROUNDDOWN(0.19889*(185-(TRUNC(I48)*60+((I48-TRUNC(I48))*100)))^1.88,0),"0")</f>
        <v>371</v>
      </c>
      <c r="K48" s="17">
        <f aca="true" t="shared" si="29" ref="K48:K53">SUM(D48,F48,H48,J48)</f>
        <v>767</v>
      </c>
      <c r="L48" s="9"/>
      <c r="M48" s="9"/>
      <c r="N48" s="9"/>
    </row>
    <row r="49" spans="1:14" s="7" customFormat="1" ht="12" customHeight="1">
      <c r="A49" s="44" t="s">
        <v>59</v>
      </c>
      <c r="B49" s="32">
        <v>2007</v>
      </c>
      <c r="C49" s="37">
        <v>10.12</v>
      </c>
      <c r="D49" s="18">
        <f t="shared" si="25"/>
        <v>103</v>
      </c>
      <c r="E49" s="35">
        <v>337</v>
      </c>
      <c r="F49" s="19">
        <f t="shared" si="26"/>
        <v>112</v>
      </c>
      <c r="G49" s="37">
        <v>23.2</v>
      </c>
      <c r="H49" s="19">
        <f t="shared" si="27"/>
        <v>91</v>
      </c>
      <c r="I49" s="50">
        <v>2.157</v>
      </c>
      <c r="J49" s="20">
        <f t="shared" si="28"/>
        <v>302</v>
      </c>
      <c r="K49" s="17">
        <f t="shared" si="29"/>
        <v>608</v>
      </c>
      <c r="L49" s="9"/>
      <c r="M49" s="9"/>
      <c r="N49" s="9"/>
    </row>
    <row r="50" spans="1:14" s="7" customFormat="1" ht="12" customHeight="1">
      <c r="A50" s="44" t="s">
        <v>58</v>
      </c>
      <c r="B50" s="32">
        <v>2006</v>
      </c>
      <c r="C50" s="37">
        <v>10.43</v>
      </c>
      <c r="D50" s="18">
        <f t="shared" si="25"/>
        <v>65</v>
      </c>
      <c r="E50" s="35">
        <v>321</v>
      </c>
      <c r="F50" s="19">
        <f t="shared" si="26"/>
        <v>91</v>
      </c>
      <c r="G50" s="37">
        <v>20.24</v>
      </c>
      <c r="H50" s="19">
        <f t="shared" si="27"/>
        <v>68</v>
      </c>
      <c r="I50" s="50">
        <v>2.2463</v>
      </c>
      <c r="J50" s="20">
        <f t="shared" si="28"/>
        <v>207</v>
      </c>
      <c r="K50" s="17">
        <f t="shared" si="29"/>
        <v>431</v>
      </c>
      <c r="L50" s="9"/>
      <c r="M50" s="9"/>
      <c r="N50" s="9"/>
    </row>
    <row r="51" spans="1:14" s="7" customFormat="1" ht="12" customHeight="1">
      <c r="A51" s="44" t="s">
        <v>61</v>
      </c>
      <c r="B51" s="32">
        <v>2007</v>
      </c>
      <c r="C51" s="37">
        <v>11.02</v>
      </c>
      <c r="D51" s="18">
        <f t="shared" si="25"/>
        <v>15</v>
      </c>
      <c r="E51" s="35">
        <v>283</v>
      </c>
      <c r="F51" s="19">
        <f t="shared" si="26"/>
        <v>47</v>
      </c>
      <c r="G51" s="37">
        <v>24.59</v>
      </c>
      <c r="H51" s="19">
        <f t="shared" si="27"/>
        <v>101</v>
      </c>
      <c r="I51" s="50">
        <v>2.209</v>
      </c>
      <c r="J51" s="20">
        <f t="shared" si="28"/>
        <v>245</v>
      </c>
      <c r="K51" s="17">
        <f t="shared" si="29"/>
        <v>408</v>
      </c>
      <c r="L51" s="9"/>
      <c r="M51" s="9"/>
      <c r="N51" s="9"/>
    </row>
    <row r="52" spans="1:14" s="7" customFormat="1" ht="12" customHeight="1">
      <c r="A52" s="44" t="s">
        <v>62</v>
      </c>
      <c r="B52" s="32">
        <v>2008</v>
      </c>
      <c r="C52" s="37">
        <v>11.09</v>
      </c>
      <c r="D52" s="18">
        <f t="shared" si="25"/>
        <v>11</v>
      </c>
      <c r="E52" s="35">
        <v>279</v>
      </c>
      <c r="F52" s="19">
        <f t="shared" si="26"/>
        <v>43</v>
      </c>
      <c r="G52" s="37">
        <v>27.57</v>
      </c>
      <c r="H52" s="19">
        <f t="shared" si="27"/>
        <v>124</v>
      </c>
      <c r="I52" s="50">
        <v>2.4729</v>
      </c>
      <c r="J52" s="20">
        <f t="shared" si="28"/>
        <v>44</v>
      </c>
      <c r="K52" s="17">
        <f t="shared" si="29"/>
        <v>222</v>
      </c>
      <c r="L52" s="9"/>
      <c r="M52" s="9"/>
      <c r="N52" s="9"/>
    </row>
    <row r="53" spans="1:11" s="10" customFormat="1" ht="12" customHeight="1">
      <c r="A53" s="44" t="s">
        <v>60</v>
      </c>
      <c r="B53" s="32">
        <v>2007</v>
      </c>
      <c r="C53" s="61" t="s">
        <v>72</v>
      </c>
      <c r="D53" s="18">
        <f t="shared" si="25"/>
        <v>0</v>
      </c>
      <c r="E53" s="35"/>
      <c r="F53" s="19">
        <f t="shared" si="26"/>
        <v>0</v>
      </c>
      <c r="G53" s="37"/>
      <c r="H53" s="19">
        <f t="shared" si="27"/>
        <v>0</v>
      </c>
      <c r="I53" s="50"/>
      <c r="J53" s="20" t="str">
        <f t="shared" si="28"/>
        <v>0</v>
      </c>
      <c r="K53" s="17">
        <f t="shared" si="29"/>
        <v>0</v>
      </c>
    </row>
    <row r="54" spans="1:9" ht="15" customHeight="1">
      <c r="A54" s="47"/>
      <c r="C54" s="59"/>
      <c r="I54" s="54"/>
    </row>
    <row r="55" spans="1:14" s="7" customFormat="1" ht="12" customHeight="1">
      <c r="A55" s="43" t="s">
        <v>17</v>
      </c>
      <c r="C55" s="60"/>
      <c r="D55" s="8"/>
      <c r="G55" s="9"/>
      <c r="H55" s="9"/>
      <c r="I55" s="55"/>
      <c r="J55" s="9"/>
      <c r="K55" s="9"/>
      <c r="L55" s="21">
        <f>SUM(K56:K59)</f>
        <v>1983</v>
      </c>
      <c r="M55" s="9"/>
      <c r="N55" s="9"/>
    </row>
    <row r="56" spans="1:14" s="7" customFormat="1" ht="12" customHeight="1">
      <c r="A56" s="44" t="s">
        <v>44</v>
      </c>
      <c r="B56" s="32">
        <v>2008</v>
      </c>
      <c r="C56" s="37">
        <v>9.69</v>
      </c>
      <c r="D56" s="18">
        <f aca="true" t="shared" si="30" ref="D56:D61">IF(AND(C56&gt;5.5,C56&lt;11.5),ROUNDDOWN(58.015*(11.5-C56)^1.81,0),0)</f>
        <v>169</v>
      </c>
      <c r="E56" s="35">
        <v>351</v>
      </c>
      <c r="F56" s="19">
        <f aca="true" t="shared" si="31" ref="F56:F61">IF(AND(E56&gt;220),ROUNDDOWN(0.14354*(E56-220)^1.4,0),0)</f>
        <v>132</v>
      </c>
      <c r="G56" s="37">
        <v>25.89</v>
      </c>
      <c r="H56" s="19">
        <f aca="true" t="shared" si="32" ref="H56:H61">IF(AND(G56&gt;10),ROUNDDOWN(5.33*(G56-10)^1.1,0),0)</f>
        <v>111</v>
      </c>
      <c r="I56" s="50">
        <v>2.1607</v>
      </c>
      <c r="J56" s="20">
        <f aca="true" t="shared" si="33" ref="J56:J61">IF(AND(I56&gt;1,I56&lt;3.05),ROUNDDOWN(0.19889*(185-(TRUNC(I56)*60+((I56-TRUNC(I56))*100)))^1.88,0),"0")</f>
        <v>298</v>
      </c>
      <c r="K56" s="17">
        <f aca="true" t="shared" si="34" ref="K56:K61">SUM(D56,F56,H56,J56)</f>
        <v>710</v>
      </c>
      <c r="L56" s="9"/>
      <c r="M56" s="9"/>
      <c r="N56" s="9"/>
    </row>
    <row r="57" spans="1:14" s="7" customFormat="1" ht="12" customHeight="1">
      <c r="A57" s="44" t="s">
        <v>42</v>
      </c>
      <c r="B57" s="32">
        <v>2010</v>
      </c>
      <c r="C57" s="37">
        <v>10.2</v>
      </c>
      <c r="D57" s="18">
        <f t="shared" si="30"/>
        <v>93</v>
      </c>
      <c r="E57" s="35">
        <v>294</v>
      </c>
      <c r="F57" s="19">
        <f t="shared" si="31"/>
        <v>59</v>
      </c>
      <c r="G57" s="37">
        <v>27.61</v>
      </c>
      <c r="H57" s="19">
        <f t="shared" si="32"/>
        <v>125</v>
      </c>
      <c r="I57" s="50">
        <v>2.2532</v>
      </c>
      <c r="J57" s="20">
        <f t="shared" si="33"/>
        <v>201</v>
      </c>
      <c r="K57" s="17">
        <f t="shared" si="34"/>
        <v>478</v>
      </c>
      <c r="L57" s="9"/>
      <c r="M57" s="9"/>
      <c r="N57" s="9"/>
    </row>
    <row r="58" spans="1:14" s="7" customFormat="1" ht="12" customHeight="1">
      <c r="A58" s="44" t="s">
        <v>45</v>
      </c>
      <c r="B58" s="32">
        <v>2008</v>
      </c>
      <c r="C58" s="37">
        <v>9.92</v>
      </c>
      <c r="D58" s="18">
        <f t="shared" si="30"/>
        <v>132</v>
      </c>
      <c r="E58" s="35">
        <v>322</v>
      </c>
      <c r="F58" s="19">
        <f t="shared" si="31"/>
        <v>93</v>
      </c>
      <c r="G58" s="37">
        <v>18.14</v>
      </c>
      <c r="H58" s="19">
        <f t="shared" si="32"/>
        <v>53</v>
      </c>
      <c r="I58" s="50">
        <v>2.2691</v>
      </c>
      <c r="J58" s="20">
        <f t="shared" si="33"/>
        <v>186</v>
      </c>
      <c r="K58" s="17">
        <f t="shared" si="34"/>
        <v>464</v>
      </c>
      <c r="L58" s="9"/>
      <c r="M58" s="9"/>
      <c r="N58" s="9"/>
    </row>
    <row r="59" spans="1:14" s="7" customFormat="1" ht="12" customHeight="1">
      <c r="A59" s="44" t="s">
        <v>43</v>
      </c>
      <c r="B59" s="32">
        <v>2008</v>
      </c>
      <c r="C59" s="37">
        <v>11.17</v>
      </c>
      <c r="D59" s="18">
        <f t="shared" si="30"/>
        <v>7</v>
      </c>
      <c r="E59" s="35">
        <v>277</v>
      </c>
      <c r="F59" s="19">
        <f t="shared" si="31"/>
        <v>41</v>
      </c>
      <c r="G59" s="37">
        <v>24.54</v>
      </c>
      <c r="H59" s="19">
        <f t="shared" si="32"/>
        <v>101</v>
      </c>
      <c r="I59" s="50">
        <v>2.2729</v>
      </c>
      <c r="J59" s="20">
        <f t="shared" si="33"/>
        <v>182</v>
      </c>
      <c r="K59" s="17">
        <f t="shared" si="34"/>
        <v>331</v>
      </c>
      <c r="L59" s="9"/>
      <c r="M59" s="9"/>
      <c r="N59" s="9"/>
    </row>
    <row r="60" spans="1:14" s="7" customFormat="1" ht="12" customHeight="1">
      <c r="A60" s="44"/>
      <c r="B60" s="32"/>
      <c r="C60" s="37">
        <v>0</v>
      </c>
      <c r="D60" s="18">
        <f t="shared" si="30"/>
        <v>0</v>
      </c>
      <c r="E60" s="35">
        <v>0</v>
      </c>
      <c r="F60" s="19">
        <f t="shared" si="31"/>
        <v>0</v>
      </c>
      <c r="G60" s="37">
        <v>0</v>
      </c>
      <c r="H60" s="19">
        <f t="shared" si="32"/>
        <v>0</v>
      </c>
      <c r="I60" s="50">
        <v>0</v>
      </c>
      <c r="J60" s="20" t="str">
        <f t="shared" si="33"/>
        <v>0</v>
      </c>
      <c r="K60" s="17">
        <f t="shared" si="34"/>
        <v>0</v>
      </c>
      <c r="L60" s="9"/>
      <c r="M60" s="9"/>
      <c r="N60" s="9"/>
    </row>
    <row r="61" spans="1:11" s="10" customFormat="1" ht="12" customHeight="1">
      <c r="A61" s="44"/>
      <c r="B61" s="32"/>
      <c r="C61" s="37">
        <v>0</v>
      </c>
      <c r="D61" s="18">
        <f t="shared" si="30"/>
        <v>0</v>
      </c>
      <c r="E61" s="35">
        <v>0</v>
      </c>
      <c r="F61" s="19">
        <f t="shared" si="31"/>
        <v>0</v>
      </c>
      <c r="G61" s="37"/>
      <c r="H61" s="19">
        <f t="shared" si="32"/>
        <v>0</v>
      </c>
      <c r="I61" s="50">
        <v>0</v>
      </c>
      <c r="J61" s="20" t="str">
        <f t="shared" si="33"/>
        <v>0</v>
      </c>
      <c r="K61" s="17">
        <f t="shared" si="34"/>
        <v>0</v>
      </c>
    </row>
    <row r="62" spans="1:10" s="2" customFormat="1" ht="15" customHeight="1">
      <c r="A62" s="46"/>
      <c r="B62" s="34"/>
      <c r="C62" s="58"/>
      <c r="E62" s="36"/>
      <c r="G62" s="38"/>
      <c r="I62" s="51"/>
      <c r="J62" s="4"/>
    </row>
    <row r="63" spans="1:14" s="7" customFormat="1" ht="12" customHeight="1">
      <c r="A63" s="43" t="s">
        <v>18</v>
      </c>
      <c r="C63" s="60"/>
      <c r="D63" s="8"/>
      <c r="G63" s="9"/>
      <c r="H63" s="9"/>
      <c r="I63" s="55"/>
      <c r="J63" s="9"/>
      <c r="K63" s="9"/>
      <c r="L63" s="21">
        <f>SUM(K64:K67)</f>
        <v>1264</v>
      </c>
      <c r="M63" s="9"/>
      <c r="N63" s="9"/>
    </row>
    <row r="64" spans="1:14" s="7" customFormat="1" ht="12" customHeight="1">
      <c r="A64" s="44" t="s">
        <v>25</v>
      </c>
      <c r="B64" s="32">
        <v>2007</v>
      </c>
      <c r="C64" s="37">
        <v>10</v>
      </c>
      <c r="D64" s="18">
        <f aca="true" t="shared" si="35" ref="D64:D69">IF(AND(C64&gt;5.5,C64&lt;11.5),ROUNDDOWN(58.015*(11.5-C64)^1.81,0),0)</f>
        <v>120</v>
      </c>
      <c r="E64" s="35">
        <v>341</v>
      </c>
      <c r="F64" s="19">
        <f aca="true" t="shared" si="36" ref="F64:F69">IF(AND(E64&gt;220),ROUNDDOWN(0.14354*(E64-220)^1.4,0),0)</f>
        <v>118</v>
      </c>
      <c r="G64" s="37">
        <v>34.16</v>
      </c>
      <c r="H64" s="19">
        <f aca="true" t="shared" si="37" ref="H64:H69">IF(AND(G64&gt;10),ROUNDDOWN(5.33*(G64-10)^1.1,0),0)</f>
        <v>177</v>
      </c>
      <c r="I64" s="50">
        <v>2.2542</v>
      </c>
      <c r="J64" s="20">
        <f aca="true" t="shared" si="38" ref="J64:J69">IF(AND(I64&gt;1,I64&lt;3.05),ROUNDDOWN(0.19889*(185-(TRUNC(I64)*60+((I64-TRUNC(I64))*100)))^1.88,0),"0")</f>
        <v>200</v>
      </c>
      <c r="K64" s="17">
        <f aca="true" t="shared" si="39" ref="K64:K69">SUM(D64,F64,H64,J64)</f>
        <v>615</v>
      </c>
      <c r="L64" s="9"/>
      <c r="M64" s="9"/>
      <c r="N64" s="9"/>
    </row>
    <row r="65" spans="1:14" s="7" customFormat="1" ht="12" customHeight="1">
      <c r="A65" s="44" t="s">
        <v>26</v>
      </c>
      <c r="B65" s="32">
        <v>2009</v>
      </c>
      <c r="C65" s="37">
        <v>10.22</v>
      </c>
      <c r="D65" s="18">
        <f t="shared" si="35"/>
        <v>90</v>
      </c>
      <c r="E65" s="35">
        <v>286</v>
      </c>
      <c r="F65" s="19">
        <f t="shared" si="36"/>
        <v>50</v>
      </c>
      <c r="G65" s="37">
        <v>20.79</v>
      </c>
      <c r="H65" s="19">
        <f t="shared" si="37"/>
        <v>72</v>
      </c>
      <c r="I65" s="50">
        <v>2.3106</v>
      </c>
      <c r="J65" s="20">
        <f t="shared" si="38"/>
        <v>150</v>
      </c>
      <c r="K65" s="17">
        <f t="shared" si="39"/>
        <v>362</v>
      </c>
      <c r="L65" s="9"/>
      <c r="M65" s="9"/>
      <c r="N65" s="9"/>
    </row>
    <row r="66" spans="1:14" s="7" customFormat="1" ht="12" customHeight="1">
      <c r="A66" s="44" t="s">
        <v>28</v>
      </c>
      <c r="B66" s="32">
        <v>2008</v>
      </c>
      <c r="C66" s="37">
        <v>12.06</v>
      </c>
      <c r="D66" s="18">
        <f t="shared" si="35"/>
        <v>0</v>
      </c>
      <c r="E66" s="35">
        <v>236</v>
      </c>
      <c r="F66" s="19">
        <f t="shared" si="36"/>
        <v>6</v>
      </c>
      <c r="G66" s="37">
        <v>13.11</v>
      </c>
      <c r="H66" s="19">
        <f t="shared" si="37"/>
        <v>18</v>
      </c>
      <c r="I66" s="50">
        <v>2.336</v>
      </c>
      <c r="J66" s="20">
        <f t="shared" si="38"/>
        <v>129</v>
      </c>
      <c r="K66" s="17">
        <f t="shared" si="39"/>
        <v>153</v>
      </c>
      <c r="L66" s="9"/>
      <c r="M66" s="9"/>
      <c r="N66" s="9"/>
    </row>
    <row r="67" spans="1:14" s="7" customFormat="1" ht="12" customHeight="1">
      <c r="A67" s="44" t="s">
        <v>27</v>
      </c>
      <c r="B67" s="32">
        <v>2009</v>
      </c>
      <c r="C67" s="37">
        <v>12.13</v>
      </c>
      <c r="D67" s="18">
        <f t="shared" si="35"/>
        <v>0</v>
      </c>
      <c r="E67" s="35">
        <v>266</v>
      </c>
      <c r="F67" s="19">
        <f t="shared" si="36"/>
        <v>30</v>
      </c>
      <c r="G67" s="37">
        <v>15.72</v>
      </c>
      <c r="H67" s="19">
        <f t="shared" si="37"/>
        <v>36</v>
      </c>
      <c r="I67" s="50">
        <v>2.4257</v>
      </c>
      <c r="J67" s="20">
        <f t="shared" si="38"/>
        <v>68</v>
      </c>
      <c r="K67" s="17">
        <f t="shared" si="39"/>
        <v>134</v>
      </c>
      <c r="L67" s="9"/>
      <c r="M67" s="9"/>
      <c r="N67" s="9"/>
    </row>
    <row r="68" spans="1:14" s="7" customFormat="1" ht="12" customHeight="1">
      <c r="A68" s="44"/>
      <c r="B68" s="32"/>
      <c r="C68" s="37">
        <v>0</v>
      </c>
      <c r="D68" s="18">
        <f t="shared" si="35"/>
        <v>0</v>
      </c>
      <c r="E68" s="35">
        <v>0</v>
      </c>
      <c r="F68" s="19">
        <f t="shared" si="36"/>
        <v>0</v>
      </c>
      <c r="G68" s="37"/>
      <c r="H68" s="19">
        <f t="shared" si="37"/>
        <v>0</v>
      </c>
      <c r="I68" s="50">
        <v>0</v>
      </c>
      <c r="J68" s="20" t="str">
        <f t="shared" si="38"/>
        <v>0</v>
      </c>
      <c r="K68" s="17">
        <f t="shared" si="39"/>
        <v>0</v>
      </c>
      <c r="L68" s="9"/>
      <c r="M68" s="9"/>
      <c r="N68" s="9"/>
    </row>
    <row r="69" spans="1:11" s="10" customFormat="1" ht="12" customHeight="1">
      <c r="A69" s="44" t="s">
        <v>29</v>
      </c>
      <c r="B69" s="32">
        <v>2009</v>
      </c>
      <c r="C69" s="61" t="s">
        <v>72</v>
      </c>
      <c r="D69" s="18">
        <f t="shared" si="35"/>
        <v>0</v>
      </c>
      <c r="E69" s="35">
        <v>0</v>
      </c>
      <c r="F69" s="19">
        <f t="shared" si="36"/>
        <v>0</v>
      </c>
      <c r="G69" s="37"/>
      <c r="H69" s="19">
        <f t="shared" si="37"/>
        <v>0</v>
      </c>
      <c r="I69" s="50"/>
      <c r="J69" s="20" t="str">
        <f t="shared" si="38"/>
        <v>0</v>
      </c>
      <c r="K69" s="17">
        <f t="shared" si="39"/>
        <v>0</v>
      </c>
    </row>
    <row r="70" spans="1:10" s="2" customFormat="1" ht="15" customHeight="1">
      <c r="A70" s="46"/>
      <c r="B70" s="34"/>
      <c r="C70" s="58"/>
      <c r="E70" s="36"/>
      <c r="G70" s="38"/>
      <c r="I70" s="51"/>
      <c r="J70" s="4"/>
    </row>
    <row r="71" spans="1:14" s="7" customFormat="1" ht="12" customHeight="1">
      <c r="A71" s="43" t="s">
        <v>67</v>
      </c>
      <c r="C71" s="60"/>
      <c r="D71" s="8"/>
      <c r="G71" s="9"/>
      <c r="H71" s="9"/>
      <c r="I71" s="55"/>
      <c r="J71" s="9"/>
      <c r="K71" s="9"/>
      <c r="L71" s="21">
        <f>SUM(K72:K75)</f>
        <v>900</v>
      </c>
      <c r="M71" s="9"/>
      <c r="N71" s="9"/>
    </row>
    <row r="72" spans="1:14" s="7" customFormat="1" ht="12" customHeight="1">
      <c r="A72" s="44" t="s">
        <v>71</v>
      </c>
      <c r="B72" s="32">
        <v>2006</v>
      </c>
      <c r="C72" s="37">
        <v>10.7</v>
      </c>
      <c r="D72" s="18">
        <f aca="true" t="shared" si="40" ref="D72:D77">IF(AND(C72&gt;5.5,C72&lt;11.5),ROUNDDOWN(58.015*(11.5-C72)^1.81,0),0)</f>
        <v>38</v>
      </c>
      <c r="E72" s="35">
        <v>297</v>
      </c>
      <c r="F72" s="19">
        <f aca="true" t="shared" si="41" ref="F72:F77">IF(AND(E72&gt;220),ROUNDDOWN(0.14354*(E72-220)^1.4,0),0)</f>
        <v>62</v>
      </c>
      <c r="G72" s="37">
        <v>25.41</v>
      </c>
      <c r="H72" s="19">
        <f aca="true" t="shared" si="42" ref="H72:H77">IF(AND(G72&gt;10),ROUNDDOWN(5.33*(G72-10)^1.1,0),0)</f>
        <v>107</v>
      </c>
      <c r="I72" s="50">
        <v>2.2232</v>
      </c>
      <c r="J72" s="20">
        <f aca="true" t="shared" si="43" ref="J72:J77">IF(AND(I72&gt;1,I72&lt;3.05),ROUNDDOWN(0.19889*(185-(TRUNC(I72)*60+((I72-TRUNC(I72))*100)))^1.88,0),"0")</f>
        <v>230</v>
      </c>
      <c r="K72" s="17">
        <f aca="true" t="shared" si="44" ref="K72:K77">SUM(D72,F72,H72,J72)</f>
        <v>437</v>
      </c>
      <c r="L72" s="9"/>
      <c r="M72" s="9"/>
      <c r="N72" s="9"/>
    </row>
    <row r="73" spans="1:14" s="7" customFormat="1" ht="12" customHeight="1">
      <c r="A73" s="44" t="s">
        <v>63</v>
      </c>
      <c r="B73" s="32">
        <v>2008</v>
      </c>
      <c r="C73" s="37">
        <v>11.22</v>
      </c>
      <c r="D73" s="18">
        <f t="shared" si="40"/>
        <v>5</v>
      </c>
      <c r="E73" s="35">
        <v>260</v>
      </c>
      <c r="F73" s="19">
        <f t="shared" si="41"/>
        <v>25</v>
      </c>
      <c r="G73" s="37">
        <v>24.82</v>
      </c>
      <c r="H73" s="19">
        <f t="shared" si="42"/>
        <v>103</v>
      </c>
      <c r="I73" s="50">
        <v>2.2289</v>
      </c>
      <c r="J73" s="20">
        <f t="shared" si="43"/>
        <v>225</v>
      </c>
      <c r="K73" s="17">
        <f t="shared" si="44"/>
        <v>358</v>
      </c>
      <c r="L73" s="9"/>
      <c r="M73" s="9"/>
      <c r="N73" s="9"/>
    </row>
    <row r="74" spans="1:14" s="7" customFormat="1" ht="12" customHeight="1">
      <c r="A74" s="44" t="s">
        <v>66</v>
      </c>
      <c r="B74" s="32">
        <v>2008</v>
      </c>
      <c r="C74" s="37">
        <v>11.9</v>
      </c>
      <c r="D74" s="18">
        <f t="shared" si="40"/>
        <v>0</v>
      </c>
      <c r="E74" s="35">
        <v>212</v>
      </c>
      <c r="F74" s="19">
        <f t="shared" si="41"/>
        <v>0</v>
      </c>
      <c r="G74" s="37">
        <v>18.25</v>
      </c>
      <c r="H74" s="19">
        <f t="shared" si="42"/>
        <v>54</v>
      </c>
      <c r="I74" s="56">
        <v>3.0055</v>
      </c>
      <c r="J74" s="20">
        <f t="shared" si="43"/>
        <v>3</v>
      </c>
      <c r="K74" s="17">
        <f t="shared" si="44"/>
        <v>57</v>
      </c>
      <c r="L74" s="9"/>
      <c r="M74" s="9"/>
      <c r="N74" s="9"/>
    </row>
    <row r="75" spans="1:14" s="7" customFormat="1" ht="12" customHeight="1">
      <c r="A75" s="44" t="s">
        <v>65</v>
      </c>
      <c r="B75" s="32">
        <v>2008</v>
      </c>
      <c r="C75" s="37">
        <v>12.56</v>
      </c>
      <c r="D75" s="18">
        <f t="shared" si="40"/>
        <v>0</v>
      </c>
      <c r="E75" s="35">
        <v>225</v>
      </c>
      <c r="F75" s="19">
        <f t="shared" si="41"/>
        <v>1</v>
      </c>
      <c r="G75" s="37">
        <v>11.01</v>
      </c>
      <c r="H75" s="19">
        <f t="shared" si="42"/>
        <v>5</v>
      </c>
      <c r="I75" s="50">
        <v>2.4774</v>
      </c>
      <c r="J75" s="20">
        <f t="shared" si="43"/>
        <v>42</v>
      </c>
      <c r="K75" s="17">
        <f t="shared" si="44"/>
        <v>48</v>
      </c>
      <c r="L75" s="9"/>
      <c r="M75" s="9"/>
      <c r="N75" s="9"/>
    </row>
    <row r="76" spans="1:14" s="7" customFormat="1" ht="12" customHeight="1">
      <c r="A76" s="44" t="s">
        <v>64</v>
      </c>
      <c r="B76" s="32">
        <v>2008</v>
      </c>
      <c r="C76" s="61" t="s">
        <v>72</v>
      </c>
      <c r="D76" s="18">
        <f t="shared" si="40"/>
        <v>0</v>
      </c>
      <c r="E76" s="35"/>
      <c r="F76" s="19">
        <f t="shared" si="41"/>
        <v>0</v>
      </c>
      <c r="G76" s="37"/>
      <c r="H76" s="19">
        <f t="shared" si="42"/>
        <v>0</v>
      </c>
      <c r="I76" s="50"/>
      <c r="J76" s="20" t="str">
        <f t="shared" si="43"/>
        <v>0</v>
      </c>
      <c r="K76" s="17">
        <f t="shared" si="44"/>
        <v>0</v>
      </c>
      <c r="L76" s="9"/>
      <c r="M76" s="9"/>
      <c r="N76" s="9"/>
    </row>
    <row r="77" spans="1:11" s="10" customFormat="1" ht="12" customHeight="1">
      <c r="A77" s="44"/>
      <c r="B77" s="32"/>
      <c r="C77" s="37"/>
      <c r="D77" s="18">
        <f t="shared" si="40"/>
        <v>0</v>
      </c>
      <c r="E77" s="35"/>
      <c r="F77" s="19">
        <f t="shared" si="41"/>
        <v>0</v>
      </c>
      <c r="G77" s="37"/>
      <c r="H77" s="19">
        <f t="shared" si="42"/>
        <v>0</v>
      </c>
      <c r="I77" s="50"/>
      <c r="J77" s="20" t="str">
        <f t="shared" si="43"/>
        <v>0</v>
      </c>
      <c r="K77" s="17">
        <f t="shared" si="44"/>
        <v>0</v>
      </c>
    </row>
    <row r="78" spans="1:10" s="2" customFormat="1" ht="15" customHeight="1">
      <c r="A78" s="46"/>
      <c r="B78" s="34"/>
      <c r="C78" s="58"/>
      <c r="E78" s="36"/>
      <c r="G78" s="38"/>
      <c r="I78" s="51"/>
      <c r="J78" s="4"/>
    </row>
    <row r="79" spans="1:14" s="7" customFormat="1" ht="12" customHeight="1">
      <c r="A79" s="43" t="s">
        <v>6</v>
      </c>
      <c r="C79" s="60"/>
      <c r="D79" s="8"/>
      <c r="G79" s="9"/>
      <c r="H79" s="9"/>
      <c r="I79" s="55"/>
      <c r="J79" s="9"/>
      <c r="K79" s="9"/>
      <c r="L79" s="21">
        <f>SUM(K80:K83)</f>
        <v>0</v>
      </c>
      <c r="M79" s="9"/>
      <c r="N79" s="9"/>
    </row>
    <row r="80" spans="1:14" s="7" customFormat="1" ht="12" customHeight="1">
      <c r="A80" s="44"/>
      <c r="B80" s="32"/>
      <c r="C80" s="37"/>
      <c r="D80" s="18">
        <f aca="true" t="shared" si="45" ref="D80:D85">IF(AND(C80&gt;5.5,C80&lt;11.5),ROUNDDOWN(58.015*(11.5-C80)^1.81,0),0)</f>
        <v>0</v>
      </c>
      <c r="E80" s="35"/>
      <c r="F80" s="19">
        <f aca="true" t="shared" si="46" ref="F80:F85">IF(AND(E80&gt;220),ROUNDDOWN(0.14354*(E80-220)^1.4,0),0)</f>
        <v>0</v>
      </c>
      <c r="G80" s="37"/>
      <c r="H80" s="19">
        <f aca="true" t="shared" si="47" ref="H80:H85">IF(AND(G80&gt;10),ROUNDDOWN(5.33*(G80-10)^1.1,0),0)</f>
        <v>0</v>
      </c>
      <c r="I80" s="50"/>
      <c r="J80" s="20" t="str">
        <f aca="true" t="shared" si="48" ref="J80:J85">IF(AND(I80&gt;1,I80&lt;3.05),ROUNDDOWN(0.19889*(185-(TRUNC(I80)*60+((I80-TRUNC(I80))*100)))^1.88,0),"0")</f>
        <v>0</v>
      </c>
      <c r="K80" s="17">
        <f aca="true" t="shared" si="49" ref="K80:K85">SUM(D80,F80,H80,J80)</f>
        <v>0</v>
      </c>
      <c r="L80" s="9"/>
      <c r="M80" s="9"/>
      <c r="N80" s="9"/>
    </row>
    <row r="81" spans="1:14" s="7" customFormat="1" ht="12" customHeight="1">
      <c r="A81" s="44"/>
      <c r="B81" s="32"/>
      <c r="C81" s="37"/>
      <c r="D81" s="18">
        <f t="shared" si="45"/>
        <v>0</v>
      </c>
      <c r="E81" s="35"/>
      <c r="F81" s="19">
        <f t="shared" si="46"/>
        <v>0</v>
      </c>
      <c r="G81" s="37"/>
      <c r="H81" s="19">
        <f t="shared" si="47"/>
        <v>0</v>
      </c>
      <c r="I81" s="50"/>
      <c r="J81" s="20" t="str">
        <f t="shared" si="48"/>
        <v>0</v>
      </c>
      <c r="K81" s="17">
        <f t="shared" si="49"/>
        <v>0</v>
      </c>
      <c r="L81" s="9"/>
      <c r="M81" s="9"/>
      <c r="N81" s="9"/>
    </row>
    <row r="82" spans="1:14" s="7" customFormat="1" ht="12" customHeight="1">
      <c r="A82" s="44"/>
      <c r="B82" s="32"/>
      <c r="C82" s="37"/>
      <c r="D82" s="18">
        <f t="shared" si="45"/>
        <v>0</v>
      </c>
      <c r="E82" s="35"/>
      <c r="F82" s="19">
        <f t="shared" si="46"/>
        <v>0</v>
      </c>
      <c r="G82" s="37"/>
      <c r="H82" s="19">
        <f t="shared" si="47"/>
        <v>0</v>
      </c>
      <c r="I82" s="50"/>
      <c r="J82" s="20" t="str">
        <f t="shared" si="48"/>
        <v>0</v>
      </c>
      <c r="K82" s="17">
        <f t="shared" si="49"/>
        <v>0</v>
      </c>
      <c r="L82" s="9"/>
      <c r="M82" s="9"/>
      <c r="N82" s="9"/>
    </row>
    <row r="83" spans="1:14" s="7" customFormat="1" ht="12" customHeight="1">
      <c r="A83" s="44"/>
      <c r="B83" s="32"/>
      <c r="C83" s="37"/>
      <c r="D83" s="18">
        <f t="shared" si="45"/>
        <v>0</v>
      </c>
      <c r="E83" s="35"/>
      <c r="F83" s="19">
        <f t="shared" si="46"/>
        <v>0</v>
      </c>
      <c r="G83" s="37"/>
      <c r="H83" s="19">
        <f t="shared" si="47"/>
        <v>0</v>
      </c>
      <c r="I83" s="50"/>
      <c r="J83" s="20" t="str">
        <f t="shared" si="48"/>
        <v>0</v>
      </c>
      <c r="K83" s="17">
        <f t="shared" si="49"/>
        <v>0</v>
      </c>
      <c r="L83" s="9"/>
      <c r="M83" s="9"/>
      <c r="N83" s="9"/>
    </row>
    <row r="84" spans="1:14" s="7" customFormat="1" ht="12" customHeight="1">
      <c r="A84" s="44"/>
      <c r="B84" s="32"/>
      <c r="C84" s="37"/>
      <c r="D84" s="18">
        <f t="shared" si="45"/>
        <v>0</v>
      </c>
      <c r="E84" s="35"/>
      <c r="F84" s="19">
        <f t="shared" si="46"/>
        <v>0</v>
      </c>
      <c r="G84" s="37"/>
      <c r="H84" s="19">
        <f t="shared" si="47"/>
        <v>0</v>
      </c>
      <c r="I84" s="50"/>
      <c r="J84" s="20" t="str">
        <f t="shared" si="48"/>
        <v>0</v>
      </c>
      <c r="K84" s="17">
        <f t="shared" si="49"/>
        <v>0</v>
      </c>
      <c r="L84" s="9"/>
      <c r="M84" s="9"/>
      <c r="N84" s="9"/>
    </row>
    <row r="85" spans="1:11" s="10" customFormat="1" ht="12" customHeight="1">
      <c r="A85" s="44"/>
      <c r="B85" s="32"/>
      <c r="C85" s="37"/>
      <c r="D85" s="18">
        <f t="shared" si="45"/>
        <v>0</v>
      </c>
      <c r="E85" s="35"/>
      <c r="F85" s="19">
        <f t="shared" si="46"/>
        <v>0</v>
      </c>
      <c r="G85" s="37"/>
      <c r="H85" s="19">
        <f t="shared" si="47"/>
        <v>0</v>
      </c>
      <c r="I85" s="50"/>
      <c r="J85" s="20" t="str">
        <f t="shared" si="48"/>
        <v>0</v>
      </c>
      <c r="K85" s="17">
        <f t="shared" si="49"/>
        <v>0</v>
      </c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2">
    <mergeCell ref="A1:G1"/>
    <mergeCell ref="B2:D2"/>
  </mergeCells>
  <printOptions/>
  <pageMargins left="0.22" right="0.2" top="0.65" bottom="0.6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875" style="69" customWidth="1"/>
    <col min="2" max="2" width="33.25390625" style="69" customWidth="1"/>
    <col min="3" max="8" width="9.125" style="69" customWidth="1"/>
    <col min="9" max="16384" width="9.125" style="69" customWidth="1"/>
  </cols>
  <sheetData>
    <row r="1" ht="12.75">
      <c r="D1" s="70"/>
    </row>
    <row r="2" spans="1:9" ht="12.75">
      <c r="A2" s="71"/>
      <c r="B2" s="72" t="s">
        <v>8</v>
      </c>
      <c r="C2" s="71"/>
      <c r="D2" s="72" t="s">
        <v>10</v>
      </c>
      <c r="F2" s="71"/>
      <c r="H2" s="71"/>
      <c r="I2" s="73"/>
    </row>
    <row r="3" spans="1:9" ht="12.75">
      <c r="A3" s="71"/>
      <c r="B3" s="74" t="s">
        <v>7</v>
      </c>
      <c r="C3" s="75">
        <v>42880</v>
      </c>
      <c r="D3" s="71"/>
      <c r="E3" s="76"/>
      <c r="F3" s="71"/>
      <c r="H3" s="71"/>
      <c r="I3" s="73"/>
    </row>
    <row r="4" spans="1:9" ht="12.75">
      <c r="A4" s="71"/>
      <c r="B4" s="77"/>
      <c r="C4" s="71"/>
      <c r="D4" s="71"/>
      <c r="E4" s="76"/>
      <c r="F4" s="71"/>
      <c r="H4" s="71"/>
      <c r="I4" s="73"/>
    </row>
    <row r="5" spans="1:9" ht="12.75">
      <c r="A5" s="71"/>
      <c r="B5" s="74" t="s">
        <v>9</v>
      </c>
      <c r="C5" s="76"/>
      <c r="D5" s="71"/>
      <c r="E5" s="76"/>
      <c r="F5" s="71"/>
      <c r="H5" s="71"/>
      <c r="I5" s="73"/>
    </row>
    <row r="7" spans="1:10" ht="12.75" customHeight="1">
      <c r="A7" s="71"/>
      <c r="B7" s="78" t="s">
        <v>68</v>
      </c>
      <c r="C7" s="79"/>
      <c r="D7" s="79"/>
      <c r="E7" s="79"/>
      <c r="F7" s="79"/>
      <c r="G7" s="79"/>
      <c r="H7" s="79"/>
      <c r="I7" s="79"/>
      <c r="J7" s="71"/>
    </row>
    <row r="8" spans="1:9" ht="12.75" customHeight="1">
      <c r="A8" s="79"/>
      <c r="B8" s="80" t="s">
        <v>13</v>
      </c>
      <c r="C8" s="91">
        <v>8</v>
      </c>
      <c r="D8" s="92">
        <v>4156</v>
      </c>
      <c r="E8" s="68"/>
      <c r="F8" s="83"/>
      <c r="G8" s="80"/>
      <c r="H8" s="81"/>
      <c r="I8" s="71"/>
    </row>
    <row r="9" spans="1:9" ht="12.75" customHeight="1">
      <c r="A9" s="79"/>
      <c r="B9" s="80" t="s">
        <v>12</v>
      </c>
      <c r="C9" s="91">
        <v>7</v>
      </c>
      <c r="D9" s="92">
        <v>3425</v>
      </c>
      <c r="E9" s="68"/>
      <c r="F9" s="83"/>
      <c r="G9" s="80"/>
      <c r="H9" s="81"/>
      <c r="I9" s="71"/>
    </row>
    <row r="10" spans="1:9" ht="12.75" customHeight="1">
      <c r="A10" s="79"/>
      <c r="B10" s="80" t="s">
        <v>11</v>
      </c>
      <c r="C10" s="91">
        <v>6</v>
      </c>
      <c r="D10" s="92">
        <v>3361</v>
      </c>
      <c r="E10" s="68"/>
      <c r="F10" s="83"/>
      <c r="G10" s="80"/>
      <c r="H10" s="81"/>
      <c r="I10" s="71"/>
    </row>
    <row r="11" spans="1:9" ht="12.75" customHeight="1">
      <c r="A11" s="79"/>
      <c r="B11" s="80" t="s">
        <v>14</v>
      </c>
      <c r="C11" s="91">
        <v>5</v>
      </c>
      <c r="D11" s="92">
        <v>2911</v>
      </c>
      <c r="E11" s="68"/>
      <c r="F11" s="83"/>
      <c r="G11" s="80"/>
      <c r="H11" s="81"/>
      <c r="I11" s="71"/>
    </row>
    <row r="12" spans="1:9" ht="12.75" customHeight="1">
      <c r="A12" s="79"/>
      <c r="B12" s="80" t="s">
        <v>15</v>
      </c>
      <c r="C12" s="91">
        <v>4</v>
      </c>
      <c r="D12" s="92">
        <v>2353</v>
      </c>
      <c r="E12" s="68"/>
      <c r="F12" s="83"/>
      <c r="G12" s="80"/>
      <c r="H12" s="81"/>
      <c r="I12" s="71"/>
    </row>
    <row r="13" spans="1:9" ht="12.75" customHeight="1">
      <c r="A13" s="79"/>
      <c r="B13" s="80" t="s">
        <v>16</v>
      </c>
      <c r="C13" s="91">
        <v>3</v>
      </c>
      <c r="D13" s="92">
        <v>2214</v>
      </c>
      <c r="E13" s="68"/>
      <c r="F13" s="83"/>
      <c r="G13" s="80"/>
      <c r="H13" s="81"/>
      <c r="I13" s="71"/>
    </row>
    <row r="14" spans="1:9" ht="12.75" customHeight="1">
      <c r="A14" s="79"/>
      <c r="B14" s="80" t="s">
        <v>17</v>
      </c>
      <c r="C14" s="91">
        <v>2</v>
      </c>
      <c r="D14" s="92">
        <v>1983</v>
      </c>
      <c r="E14" s="68"/>
      <c r="F14" s="83"/>
      <c r="G14" s="80"/>
      <c r="H14" s="81"/>
      <c r="I14" s="71"/>
    </row>
    <row r="15" spans="1:9" ht="12.75" customHeight="1">
      <c r="A15" s="79"/>
      <c r="B15" s="80" t="s">
        <v>18</v>
      </c>
      <c r="C15" s="91">
        <v>1</v>
      </c>
      <c r="D15" s="92">
        <v>1264</v>
      </c>
      <c r="E15" s="68"/>
      <c r="F15" s="83"/>
      <c r="G15" s="84"/>
      <c r="H15" s="85"/>
      <c r="I15" s="71"/>
    </row>
    <row r="16" spans="1:9" ht="12.75" customHeight="1">
      <c r="A16" s="79"/>
      <c r="B16" s="80" t="s">
        <v>67</v>
      </c>
      <c r="C16" s="91">
        <v>0</v>
      </c>
      <c r="D16" s="92">
        <v>900</v>
      </c>
      <c r="E16" s="68"/>
      <c r="F16" s="68"/>
      <c r="G16" s="84"/>
      <c r="H16" s="71"/>
      <c r="I16" s="71"/>
    </row>
    <row r="17" spans="1:9" ht="12.75" customHeight="1" hidden="1">
      <c r="A17" s="79"/>
      <c r="B17" s="80" t="s">
        <v>6</v>
      </c>
      <c r="C17" s="68"/>
      <c r="D17" s="92">
        <v>0</v>
      </c>
      <c r="E17" s="68"/>
      <c r="F17" s="68"/>
      <c r="G17" s="84"/>
      <c r="H17" s="85"/>
      <c r="I17" s="71"/>
    </row>
    <row r="18" spans="1:9" ht="12.75" customHeight="1">
      <c r="A18" s="79"/>
      <c r="B18" s="86"/>
      <c r="C18" s="85"/>
      <c r="D18" s="93"/>
      <c r="E18" s="68"/>
      <c r="F18" s="68"/>
      <c r="G18" s="84"/>
      <c r="H18" s="71"/>
      <c r="I18" s="71"/>
    </row>
    <row r="19" spans="1:9" ht="12.75" customHeight="1">
      <c r="A19" s="79"/>
      <c r="B19" s="87"/>
      <c r="C19" s="85"/>
      <c r="D19" s="94"/>
      <c r="E19" s="68"/>
      <c r="F19" s="68"/>
      <c r="G19" s="84"/>
      <c r="H19" s="85"/>
      <c r="I19" s="71"/>
    </row>
    <row r="20" spans="1:9" ht="12.75" customHeight="1">
      <c r="A20" s="71"/>
      <c r="B20" s="78" t="s">
        <v>69</v>
      </c>
      <c r="C20" s="79"/>
      <c r="D20" s="95"/>
      <c r="E20" s="79"/>
      <c r="F20" s="79"/>
      <c r="G20" s="79"/>
      <c r="H20" s="79"/>
      <c r="I20" s="71"/>
    </row>
    <row r="21" spans="1:9" ht="12.75" customHeight="1">
      <c r="A21" s="79"/>
      <c r="B21" s="88" t="s">
        <v>13</v>
      </c>
      <c r="C21" s="90">
        <v>15</v>
      </c>
      <c r="D21" s="96">
        <v>7620</v>
      </c>
      <c r="E21" s="68"/>
      <c r="F21" s="68"/>
      <c r="G21" s="68"/>
      <c r="H21" s="85"/>
      <c r="I21" s="71"/>
    </row>
    <row r="22" spans="1:9" ht="12.75" customHeight="1">
      <c r="A22" s="79"/>
      <c r="B22" s="88" t="s">
        <v>12</v>
      </c>
      <c r="C22" s="90">
        <v>13</v>
      </c>
      <c r="D22" s="96">
        <v>6324</v>
      </c>
      <c r="E22" s="68"/>
      <c r="F22" s="68"/>
      <c r="G22" s="68"/>
      <c r="H22" s="85"/>
      <c r="I22" s="71"/>
    </row>
    <row r="23" spans="1:9" ht="12.75" customHeight="1">
      <c r="A23" s="79"/>
      <c r="B23" s="88" t="s">
        <v>11</v>
      </c>
      <c r="C23" s="90">
        <v>11</v>
      </c>
      <c r="D23" s="96">
        <v>6181</v>
      </c>
      <c r="E23" s="68"/>
      <c r="F23" s="68"/>
      <c r="G23" s="68"/>
      <c r="H23" s="85"/>
      <c r="I23" s="71"/>
    </row>
    <row r="24" spans="1:9" ht="12.75" customHeight="1">
      <c r="A24" s="79"/>
      <c r="B24" s="88" t="s">
        <v>14</v>
      </c>
      <c r="C24" s="90">
        <v>9</v>
      </c>
      <c r="D24" s="96">
        <v>5582</v>
      </c>
      <c r="E24" s="68"/>
      <c r="F24" s="68"/>
      <c r="G24" s="68"/>
      <c r="H24" s="85"/>
      <c r="I24" s="71"/>
    </row>
    <row r="25" spans="1:9" ht="12.75" customHeight="1">
      <c r="A25" s="79"/>
      <c r="B25" s="88" t="s">
        <v>15</v>
      </c>
      <c r="C25" s="90">
        <v>6</v>
      </c>
      <c r="D25" s="96">
        <v>3401</v>
      </c>
      <c r="E25" s="68"/>
      <c r="F25" s="68"/>
      <c r="G25" s="68"/>
      <c r="H25" s="71"/>
      <c r="I25" s="71"/>
    </row>
    <row r="26" spans="1:9" ht="12.75" customHeight="1">
      <c r="A26" s="79"/>
      <c r="B26" s="88" t="s">
        <v>17</v>
      </c>
      <c r="C26" s="90">
        <v>5</v>
      </c>
      <c r="D26" s="96">
        <v>3241</v>
      </c>
      <c r="E26" s="68"/>
      <c r="F26" s="68"/>
      <c r="G26" s="68"/>
      <c r="H26" s="71"/>
      <c r="I26" s="71"/>
    </row>
    <row r="27" spans="1:9" ht="12.75" customHeight="1">
      <c r="A27" s="79"/>
      <c r="B27" s="88" t="s">
        <v>16</v>
      </c>
      <c r="C27" s="90">
        <v>3</v>
      </c>
      <c r="D27" s="96">
        <v>2214</v>
      </c>
      <c r="E27" s="68"/>
      <c r="F27" s="68"/>
      <c r="G27" s="68"/>
      <c r="H27" s="85"/>
      <c r="I27" s="71"/>
    </row>
    <row r="28" spans="1:9" ht="12.75" customHeight="1">
      <c r="A28" s="79"/>
      <c r="B28" s="88" t="s">
        <v>18</v>
      </c>
      <c r="C28" s="90">
        <v>2</v>
      </c>
      <c r="D28" s="96">
        <v>1773</v>
      </c>
      <c r="E28" s="68"/>
      <c r="F28" s="68"/>
      <c r="G28" s="68"/>
      <c r="H28" s="85"/>
      <c r="I28" s="71"/>
    </row>
    <row r="29" spans="1:9" ht="12.75" customHeight="1">
      <c r="A29" s="79"/>
      <c r="B29" s="88" t="s">
        <v>67</v>
      </c>
      <c r="C29" s="90">
        <v>0</v>
      </c>
      <c r="D29" s="96">
        <v>900</v>
      </c>
      <c r="E29" s="68"/>
      <c r="F29" s="68"/>
      <c r="G29" s="68"/>
      <c r="H29" s="71"/>
      <c r="I29" s="71"/>
    </row>
    <row r="30" spans="1:10" ht="12.75" customHeight="1" hidden="1">
      <c r="A30" s="79"/>
      <c r="B30" s="88" t="str">
        <f>soupisky!$A$79</f>
        <v>družstvo10</v>
      </c>
      <c r="C30" s="89">
        <f>SUM(0,0)</f>
        <v>0</v>
      </c>
      <c r="D30" s="83">
        <f>SUM(0,soupisky!$L$79)</f>
        <v>0</v>
      </c>
      <c r="E30" s="82"/>
      <c r="F30" s="68"/>
      <c r="G30" s="68"/>
      <c r="H30" s="84"/>
      <c r="I30" s="85"/>
      <c r="J30" s="71"/>
    </row>
    <row r="31" ht="12.75" customHeight="1"/>
    <row r="32" ht="12.75" customHeight="1"/>
    <row r="33" ht="12.75" customHeight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 Pavel</dc:creator>
  <cp:keywords/>
  <dc:description/>
  <cp:lastModifiedBy>Metelkovi</cp:lastModifiedBy>
  <cp:lastPrinted>2017-05-25T16:30:29Z</cp:lastPrinted>
  <dcterms:created xsi:type="dcterms:W3CDTF">2000-12-31T08:23:42Z</dcterms:created>
  <dcterms:modified xsi:type="dcterms:W3CDTF">2017-05-25T18:49:08Z</dcterms:modified>
  <cp:category/>
  <cp:version/>
  <cp:contentType/>
  <cp:contentStatus/>
</cp:coreProperties>
</file>